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gicouncil-my.sharepoint.com/personal/priyanka_gicouncil_in/Documents/Desktop/Portal contact list/Segment wise report/"/>
    </mc:Choice>
  </mc:AlternateContent>
  <xr:revisionPtr revIDLastSave="31" documentId="8_{257A39F1-D64F-4688-87BE-8FFA27B7516A}" xr6:coauthVersionLast="47" xr6:coauthVersionMax="47" xr10:uidLastSave="{D4D7AF11-F09C-4EA8-9ABB-ACC0029BB021}"/>
  <bookViews>
    <workbookView xWindow="-110" yWindow="-110" windowWidth="19420" windowHeight="10300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definedNames>
    <definedName name="_xlnm.Print_Area" localSheetId="3">'Segmentwise Report'!$A:$R</definedName>
    <definedName name="_xlnm.Print_Titles" localSheetId="3">'Segmentwise Report'!$2:$2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4" l="1"/>
  <c r="D81" i="4"/>
  <c r="E81" i="4"/>
  <c r="F81" i="4"/>
  <c r="G81" i="4"/>
  <c r="H81" i="4"/>
  <c r="I81" i="4"/>
  <c r="J81" i="4"/>
  <c r="K81" i="4"/>
  <c r="L81" i="4"/>
  <c r="M81" i="4"/>
  <c r="N81" i="4"/>
  <c r="O81" i="4"/>
  <c r="B81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B80" i="4"/>
  <c r="B79" i="4"/>
  <c r="O76" i="4"/>
  <c r="N76" i="4"/>
  <c r="Q77" i="4"/>
  <c r="Q74" i="4"/>
  <c r="Q72" i="4"/>
  <c r="Q70" i="4"/>
  <c r="Q66" i="4"/>
  <c r="Q64" i="4"/>
  <c r="Q62" i="4"/>
  <c r="Q60" i="4"/>
  <c r="Q58" i="4"/>
  <c r="Q56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Q6" i="4"/>
  <c r="Q4" i="4"/>
  <c r="O68" i="4"/>
  <c r="M68" i="4"/>
  <c r="J68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B54" i="4"/>
  <c r="P77" i="4"/>
  <c r="P74" i="4"/>
  <c r="P72" i="4"/>
  <c r="P70" i="4"/>
  <c r="P66" i="4"/>
  <c r="P64" i="4"/>
  <c r="P62" i="4"/>
  <c r="P60" i="4"/>
  <c r="P58" i="4"/>
  <c r="P56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6" i="4"/>
  <c r="P4" i="4"/>
  <c r="C67" i="3"/>
  <c r="D67" i="3"/>
  <c r="E67" i="3"/>
  <c r="B67" i="3"/>
  <c r="C66" i="3"/>
  <c r="D66" i="3"/>
  <c r="E66" i="3"/>
  <c r="B66" i="3"/>
  <c r="G63" i="3"/>
  <c r="G60" i="3"/>
  <c r="G58" i="3"/>
  <c r="G56" i="3"/>
  <c r="G52" i="3"/>
  <c r="G50" i="3"/>
  <c r="G48" i="3"/>
  <c r="G46" i="3"/>
  <c r="G44" i="3"/>
  <c r="G42" i="3"/>
  <c r="G40" i="3"/>
  <c r="G38" i="3"/>
  <c r="G36" i="3"/>
  <c r="G34" i="3"/>
  <c r="G32" i="3"/>
  <c r="G30" i="3"/>
  <c r="G28" i="3"/>
  <c r="G26" i="3"/>
  <c r="G24" i="3"/>
  <c r="G22" i="3"/>
  <c r="G20" i="3"/>
  <c r="G18" i="3"/>
  <c r="G16" i="3"/>
  <c r="G14" i="3"/>
  <c r="G12" i="3"/>
  <c r="G10" i="3"/>
  <c r="G8" i="3"/>
  <c r="G6" i="3"/>
  <c r="G4" i="3"/>
  <c r="C54" i="3"/>
  <c r="D54" i="3"/>
  <c r="E54" i="3"/>
  <c r="B54" i="3"/>
  <c r="C62" i="3"/>
  <c r="E62" i="3"/>
  <c r="B62" i="3"/>
  <c r="C65" i="3"/>
  <c r="D65" i="3"/>
  <c r="E65" i="3"/>
  <c r="B65" i="3"/>
  <c r="F63" i="3"/>
  <c r="F60" i="3"/>
  <c r="F58" i="3"/>
  <c r="F56" i="3"/>
  <c r="F52" i="3"/>
  <c r="F50" i="3"/>
  <c r="F48" i="3"/>
  <c r="F46" i="3"/>
  <c r="F44" i="3"/>
  <c r="F42" i="3"/>
  <c r="F40" i="3"/>
  <c r="F38" i="3"/>
  <c r="F36" i="3"/>
  <c r="F34" i="3"/>
  <c r="F32" i="3"/>
  <c r="F30" i="3"/>
  <c r="F28" i="3"/>
  <c r="F26" i="3"/>
  <c r="F22" i="3"/>
  <c r="F24" i="3"/>
  <c r="F20" i="3"/>
  <c r="F18" i="3"/>
  <c r="F16" i="3"/>
  <c r="F14" i="3"/>
  <c r="F12" i="3"/>
  <c r="F10" i="3"/>
  <c r="F8" i="3"/>
  <c r="F6" i="3"/>
  <c r="F4" i="3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5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G7" i="2"/>
  <c r="G5" i="2"/>
  <c r="C55" i="2"/>
  <c r="D55" i="2"/>
  <c r="E55" i="2"/>
  <c r="F55" i="2"/>
  <c r="B55" i="2"/>
  <c r="C54" i="2"/>
  <c r="D54" i="2"/>
  <c r="E54" i="2"/>
  <c r="F54" i="2"/>
  <c r="B54" i="2"/>
  <c r="C53" i="2"/>
  <c r="D53" i="2"/>
  <c r="E53" i="2"/>
  <c r="F53" i="2"/>
  <c r="B53" i="2"/>
  <c r="C74" i="1"/>
  <c r="D74" i="1"/>
  <c r="E74" i="1"/>
  <c r="F74" i="1"/>
  <c r="B74" i="1"/>
  <c r="C73" i="1"/>
  <c r="D73" i="1"/>
  <c r="E73" i="1"/>
  <c r="F73" i="1"/>
  <c r="B73" i="1"/>
  <c r="H70" i="1"/>
  <c r="H67" i="1"/>
  <c r="H65" i="1"/>
  <c r="H63" i="1"/>
  <c r="H61" i="1"/>
  <c r="H59" i="1"/>
  <c r="H57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C72" i="1"/>
  <c r="D72" i="1"/>
  <c r="E72" i="1"/>
  <c r="F72" i="1"/>
  <c r="B72" i="1"/>
  <c r="C69" i="1"/>
  <c r="E69" i="1"/>
  <c r="F69" i="1"/>
  <c r="B69" i="1"/>
  <c r="C55" i="1"/>
  <c r="D55" i="1"/>
  <c r="E55" i="1"/>
  <c r="F55" i="1"/>
  <c r="B55" i="1"/>
  <c r="G70" i="1"/>
  <c r="G67" i="1"/>
  <c r="G65" i="1"/>
  <c r="G63" i="1"/>
  <c r="G61" i="1"/>
  <c r="G59" i="1"/>
  <c r="G57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</calcChain>
</file>

<file path=xl/sharedStrings.xml><?xml version="1.0" encoding="utf-8"?>
<sst xmlns="http://schemas.openxmlformats.org/spreadsheetml/2006/main" count="315" uniqueCount="74">
  <si>
    <t>GROSS DIRECT PREMIUM INCOME UNDERWRITTEN BY NON-LIFE INSURERS WITHIN INDIA  (SEGMENT WISE) : FOR THE PERIOD UPTO December 2022 (PROVISIONAL &amp; UNAUDITED ) IN FY 2022-23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</si>
  <si>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</si>
  <si>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</si>
  <si>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</si>
  <si>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</si>
  <si>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</si>
  <si>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</si>
  <si>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</si>
  <si>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</si>
  <si>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</si>
  <si>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</si>
  <si>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</si>
  <si>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</si>
  <si>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</si>
  <si>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Edelweiss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</si>
  <si>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</si>
  <si>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</si>
  <si>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</si>
  <si>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</si>
  <si>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</si>
  <si>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</si>
  <si>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</si>
  <si>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</si>
  <si>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</si>
  <si>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</si>
  <si>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</si>
  <si>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</si>
  <si>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</si>
  <si>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</si>
  <si>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</si>
  <si>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</si>
  <si>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</si>
  <si>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</si>
  <si>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</si>
  <si>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</si>
  <si>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</si>
  <si>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</si>
  <si>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</si>
  <si>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</si>
  <si>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>Aditya Birla Health Insurance Co Ltd</t>
  </si>
  <si>
    <t>Care Health Insurance Ltd</t>
  </si>
  <si>
    <t>ManipalCigna Health Insurance Co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</si>
  <si>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</si>
  <si>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</si>
  <si>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</si>
  <si>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</si>
  <si>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</si>
  <si>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</si>
  <si>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</si>
  <si>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</si>
  <si>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</si>
  <si>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</si>
  <si>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</si>
  <si>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</si>
  <si>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</si>
  <si>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</si>
  <si>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</si>
  <si>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</si>
  <si>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</si>
  <si>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</si>
  <si>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</si>
  <si>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</si>
  <si>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</si>
  <si>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</si>
  <si>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</si>
  <si>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</si>
  <si>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</si>
  <si>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</si>
  <si>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</si>
  <si>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</si>
  <si>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Note: Compiled on the basis of data uploaded by member insurers on Online portal</t>
  </si>
  <si>
    <t xml:space="preserve"> Niva bupa health insurance Co Ltd</t>
  </si>
  <si>
    <t>Agriculture Insurance Co of India Ltd</t>
  </si>
  <si>
    <t xml:space="preserve"> Niva bupa Health Insurance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</si>
</sst>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0" fillId="0" borderId="1" xfId="0" applyNumberFormat="1" applyBorder="1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/>
    <xf numFmtId="0" fontId="2" fillId="0" borderId="6" xfId="0" applyFont="1" applyBorder="1"/>
    <xf numFmtId="0" fontId="0" fillId="0" borderId="5" xfId="0" applyBorder="1"/>
    <xf numFmtId="2" fontId="0" fillId="0" borderId="6" xfId="0" applyNumberFormat="1" applyBorder="1"/>
    <xf numFmtId="0" fontId="0" fillId="0" borderId="7" xfId="0" applyBorder="1"/>
    <xf numFmtId="2" fontId="0" fillId="0" borderId="8" xfId="0" applyNumberFormat="1" applyBorder="1"/>
    <xf numFmtId="2" fontId="0" fillId="0" borderId="9" xfId="0" applyNumberFormat="1" applyBorder="1"/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0" fillId="0" borderId="1" xfId="1" applyNumberFormat="1" applyFont="1" applyBorder="1"/>
    <xf numFmtId="10" fontId="0" fillId="0" borderId="8" xfId="1" applyNumberFormat="1" applyFont="1" applyBorder="1"/>
    <xf numFmtId="2" fontId="2" fillId="0" borderId="1" xfId="0" applyNumberFormat="1" applyFont="1" applyBorder="1"/>
    <xf numFmtId="10" fontId="2" fillId="0" borderId="1" xfId="1" applyNumberFormat="1" applyFont="1" applyBorder="1"/>
    <xf numFmtId="2" fontId="2" fillId="0" borderId="6" xfId="0" applyNumberFormat="1" applyFont="1" applyBorder="1"/>
    <xf numFmtId="10" fontId="0" fillId="0" borderId="1" xfId="1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topLeftCell="A62" workbookViewId="0">
      <selection activeCell="G79" sqref="G79"/>
    </sheetView>
  </sheetViews>
  <sheetFormatPr defaultRowHeight="14.5" x14ac:dyDescent="0.35"/>
  <cols>
    <col min="1" max="1" width="40.36328125" customWidth="1"/>
    <col min="2" max="3" width="10.36328125" bestFit="1" customWidth="1"/>
    <col min="4" max="4" width="12.1796875" customWidth="1"/>
    <col min="5" max="5" width="8.90625" bestFit="1" customWidth="1"/>
    <col min="6" max="6" width="10.36328125" bestFit="1" customWidth="1"/>
    <col min="7" max="8" width="8.90625" bestFit="1" customWidth="1"/>
    <col min="9" max="9" width="10.36328125" bestFit="1" customWidth="1"/>
  </cols>
  <sheetData>
    <row r="1" spans="1:9" ht="15" thickBot="1" x14ac:dyDescent="0.4"/>
    <row r="2" spans="1:9" ht="50" customHeight="1" x14ac:dyDescent="0.35">
      <c r="A2" s="28" t="s">
        <v>0</v>
      </c>
      <c r="B2" s="29"/>
      <c r="C2" s="29"/>
      <c r="D2" s="29"/>
      <c r="E2" s="29"/>
      <c r="F2" s="29"/>
      <c r="G2" s="29"/>
      <c r="H2" s="29"/>
      <c r="I2" s="30"/>
    </row>
    <row r="3" spans="1:9" s="4" customFormat="1" ht="43.5" x14ac:dyDescent="0.35">
      <c r="A3" s="6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7" t="s">
        <v>8</v>
      </c>
    </row>
    <row r="4" spans="1:9" s="2" customFormat="1" x14ac:dyDescent="0.35">
      <c r="A4" s="8" t="s">
        <v>9</v>
      </c>
      <c r="B4" s="1"/>
      <c r="C4" s="1"/>
      <c r="D4" s="1"/>
      <c r="E4" s="1"/>
      <c r="F4" s="1"/>
      <c r="G4" s="1"/>
      <c r="H4" s="1"/>
      <c r="I4" s="9"/>
    </row>
    <row r="5" spans="1:9" x14ac:dyDescent="0.35">
      <c r="A5" s="10" t="s">
        <v>10</v>
      </c>
      <c r="B5" s="5">
        <v>3.37</v>
      </c>
      <c r="C5" s="5">
        <v>509.46</v>
      </c>
      <c r="D5" s="5">
        <v>0</v>
      </c>
      <c r="E5" s="5">
        <v>2.23</v>
      </c>
      <c r="F5" s="5">
        <v>515.05999999999995</v>
      </c>
      <c r="G5" s="19">
        <f>(F5-F6)/F6</f>
        <v>0.81493357764544172</v>
      </c>
      <c r="H5" s="19">
        <f>F5/$F$70</f>
        <v>7.8567702215808725E-3</v>
      </c>
      <c r="I5" s="11">
        <v>231.27</v>
      </c>
    </row>
    <row r="6" spans="1:9" x14ac:dyDescent="0.35">
      <c r="A6" s="10" t="s">
        <v>11</v>
      </c>
      <c r="B6" s="5">
        <v>1.51</v>
      </c>
      <c r="C6" s="5">
        <v>281.58999999999997</v>
      </c>
      <c r="D6" s="5">
        <v>0</v>
      </c>
      <c r="E6" s="5">
        <v>0.69</v>
      </c>
      <c r="F6" s="5">
        <v>283.79000000000002</v>
      </c>
      <c r="G6" s="5"/>
      <c r="H6" s="5"/>
      <c r="I6" s="11"/>
    </row>
    <row r="7" spans="1:9" x14ac:dyDescent="0.35">
      <c r="A7" s="10" t="s">
        <v>12</v>
      </c>
      <c r="B7" s="5">
        <v>617.54</v>
      </c>
      <c r="C7" s="5">
        <v>1464.02</v>
      </c>
      <c r="D7" s="5">
        <v>192.7</v>
      </c>
      <c r="E7" s="5">
        <v>127.7</v>
      </c>
      <c r="F7" s="5">
        <v>2401.96</v>
      </c>
      <c r="G7" s="19">
        <f>(F7-F8)/F8</f>
        <v>-4.5029858223137445E-2</v>
      </c>
      <c r="H7" s="19">
        <f>F7/$F$70</f>
        <v>3.6639707609654008E-2</v>
      </c>
      <c r="I7" s="11">
        <v>-113.26</v>
      </c>
    </row>
    <row r="8" spans="1:9" x14ac:dyDescent="0.35">
      <c r="A8" s="10" t="s">
        <v>11</v>
      </c>
      <c r="B8" s="5">
        <v>595.26</v>
      </c>
      <c r="C8" s="5">
        <v>1103.3900000000001</v>
      </c>
      <c r="D8" s="5">
        <v>768.94</v>
      </c>
      <c r="E8" s="5">
        <v>47.63</v>
      </c>
      <c r="F8" s="5">
        <v>2515.2199999999998</v>
      </c>
      <c r="G8" s="5"/>
      <c r="H8" s="5"/>
      <c r="I8" s="11"/>
    </row>
    <row r="9" spans="1:9" x14ac:dyDescent="0.35">
      <c r="A9" s="10" t="s">
        <v>13</v>
      </c>
      <c r="B9" s="5">
        <v>343.45</v>
      </c>
      <c r="C9" s="5">
        <v>89.81</v>
      </c>
      <c r="D9" s="5">
        <v>-7.79</v>
      </c>
      <c r="E9" s="5">
        <v>0.78</v>
      </c>
      <c r="F9" s="5">
        <v>426.25</v>
      </c>
      <c r="G9" s="19">
        <f>(F9-F10)/F10</f>
        <v>0.38016448646548384</v>
      </c>
      <c r="H9" s="19">
        <f>F9/$F$70</f>
        <v>6.5020547255637152E-3</v>
      </c>
      <c r="I9" s="11">
        <v>117.41</v>
      </c>
    </row>
    <row r="10" spans="1:9" x14ac:dyDescent="0.35">
      <c r="A10" s="10" t="s">
        <v>11</v>
      </c>
      <c r="B10" s="5">
        <v>223.41</v>
      </c>
      <c r="C10" s="5">
        <v>85.33</v>
      </c>
      <c r="D10" s="5">
        <v>0</v>
      </c>
      <c r="E10" s="5">
        <v>0.1</v>
      </c>
      <c r="F10" s="5">
        <v>308.83999999999997</v>
      </c>
      <c r="G10" s="5"/>
      <c r="H10" s="5"/>
      <c r="I10" s="11"/>
    </row>
    <row r="11" spans="1:9" x14ac:dyDescent="0.35">
      <c r="A11" s="10" t="s">
        <v>14</v>
      </c>
      <c r="B11" s="5">
        <v>5.82</v>
      </c>
      <c r="C11" s="5">
        <v>98.91</v>
      </c>
      <c r="D11" s="5">
        <v>0</v>
      </c>
      <c r="E11" s="5">
        <v>22.67</v>
      </c>
      <c r="F11" s="5">
        <v>127.4</v>
      </c>
      <c r="G11" s="19">
        <f>(F11-F12)/F12</f>
        <v>0.21972235519387268</v>
      </c>
      <c r="H11" s="19">
        <f>F11/$F$70</f>
        <v>1.9433707261860818E-3</v>
      </c>
      <c r="I11" s="11">
        <v>22.95</v>
      </c>
    </row>
    <row r="12" spans="1:9" x14ac:dyDescent="0.35">
      <c r="A12" s="10" t="s">
        <v>11</v>
      </c>
      <c r="B12" s="5">
        <v>6.75</v>
      </c>
      <c r="C12" s="5">
        <v>95.38</v>
      </c>
      <c r="D12" s="5">
        <v>0</v>
      </c>
      <c r="E12" s="5">
        <v>2.3199999999999998</v>
      </c>
      <c r="F12" s="5">
        <v>104.45</v>
      </c>
      <c r="G12" s="5"/>
      <c r="H12" s="5"/>
      <c r="I12" s="11"/>
    </row>
    <row r="13" spans="1:9" x14ac:dyDescent="0.35">
      <c r="A13" s="10" t="s">
        <v>15</v>
      </c>
      <c r="B13" s="5">
        <v>116.73</v>
      </c>
      <c r="C13" s="5">
        <v>316.08999999999997</v>
      </c>
      <c r="D13" s="5">
        <v>0</v>
      </c>
      <c r="E13" s="5">
        <v>3.93</v>
      </c>
      <c r="F13" s="5">
        <v>436.75</v>
      </c>
      <c r="G13" s="19">
        <f>(F13-F14)/F14</f>
        <v>0.23344347482278527</v>
      </c>
      <c r="H13" s="19">
        <f>F13/$F$70</f>
        <v>6.6622226425570733E-3</v>
      </c>
      <c r="I13" s="11">
        <v>82.66</v>
      </c>
    </row>
    <row r="14" spans="1:9" x14ac:dyDescent="0.35">
      <c r="A14" s="10" t="s">
        <v>11</v>
      </c>
      <c r="B14" s="5">
        <v>101.61</v>
      </c>
      <c r="C14" s="5">
        <v>251.21</v>
      </c>
      <c r="D14" s="5">
        <v>0</v>
      </c>
      <c r="E14" s="5">
        <v>1.27</v>
      </c>
      <c r="F14" s="5">
        <v>354.09</v>
      </c>
      <c r="G14" s="5"/>
      <c r="H14" s="5"/>
      <c r="I14" s="11"/>
    </row>
    <row r="15" spans="1:9" x14ac:dyDescent="0.35">
      <c r="A15" s="10" t="s">
        <v>16</v>
      </c>
      <c r="B15" s="5">
        <v>34.549999999999997</v>
      </c>
      <c r="C15" s="5">
        <v>515.23</v>
      </c>
      <c r="D15" s="5">
        <v>0</v>
      </c>
      <c r="E15" s="5">
        <v>5.94</v>
      </c>
      <c r="F15" s="5">
        <v>555.72</v>
      </c>
      <c r="G15" s="19">
        <f>(F15-F16)/F16</f>
        <v>0.58149065141296008</v>
      </c>
      <c r="H15" s="19">
        <f>F15/$F$70</f>
        <v>8.4770014125284884E-3</v>
      </c>
      <c r="I15" s="11">
        <v>204.33</v>
      </c>
    </row>
    <row r="16" spans="1:9" x14ac:dyDescent="0.35">
      <c r="A16" s="10" t="s">
        <v>11</v>
      </c>
      <c r="B16" s="5">
        <v>18.350000000000001</v>
      </c>
      <c r="C16" s="5">
        <v>331.49</v>
      </c>
      <c r="D16" s="5">
        <v>0</v>
      </c>
      <c r="E16" s="5">
        <v>1.55</v>
      </c>
      <c r="F16" s="5">
        <v>351.39</v>
      </c>
      <c r="G16" s="5"/>
      <c r="H16" s="5"/>
      <c r="I16" s="11"/>
    </row>
    <row r="17" spans="1:9" x14ac:dyDescent="0.35">
      <c r="A17" s="10" t="s">
        <v>17</v>
      </c>
      <c r="B17" s="5">
        <v>2291.0300000000002</v>
      </c>
      <c r="C17" s="5">
        <v>1025.03</v>
      </c>
      <c r="D17" s="5">
        <v>0</v>
      </c>
      <c r="E17" s="5">
        <v>24.75</v>
      </c>
      <c r="F17" s="5">
        <v>3340.81</v>
      </c>
      <c r="G17" s="19">
        <f>(F17-F18)/F18</f>
        <v>0.18725256761078923</v>
      </c>
      <c r="H17" s="19">
        <f>F17/$F$70</f>
        <v>5.096100750196015E-2</v>
      </c>
      <c r="I17" s="11">
        <v>526.91</v>
      </c>
    </row>
    <row r="18" spans="1:9" x14ac:dyDescent="0.35">
      <c r="A18" s="10" t="s">
        <v>11</v>
      </c>
      <c r="B18" s="5">
        <v>2074.54</v>
      </c>
      <c r="C18" s="5">
        <v>728.85</v>
      </c>
      <c r="D18" s="5">
        <v>0</v>
      </c>
      <c r="E18" s="5">
        <v>10.51</v>
      </c>
      <c r="F18" s="5">
        <v>2813.9</v>
      </c>
      <c r="G18" s="5"/>
      <c r="H18" s="5"/>
      <c r="I18" s="11"/>
    </row>
    <row r="19" spans="1:9" x14ac:dyDescent="0.35">
      <c r="A19" s="10" t="s">
        <v>18</v>
      </c>
      <c r="B19" s="5">
        <v>711.2</v>
      </c>
      <c r="C19" s="5">
        <v>2821.45</v>
      </c>
      <c r="D19" s="5">
        <v>0</v>
      </c>
      <c r="E19" s="5">
        <v>171.4</v>
      </c>
      <c r="F19" s="5">
        <v>3704.05</v>
      </c>
      <c r="G19" s="19">
        <f>(F19-F20)/F20</f>
        <v>0.42074941218437273</v>
      </c>
      <c r="H19" s="19">
        <f>F19/$F$70</f>
        <v>5.6501902184690395E-2</v>
      </c>
      <c r="I19" s="11">
        <v>1096.94</v>
      </c>
    </row>
    <row r="20" spans="1:9" x14ac:dyDescent="0.35">
      <c r="A20" s="10" t="s">
        <v>11</v>
      </c>
      <c r="B20" s="5">
        <v>612.86</v>
      </c>
      <c r="C20" s="5">
        <v>1921.28</v>
      </c>
      <c r="D20" s="5">
        <v>0</v>
      </c>
      <c r="E20" s="5">
        <v>72.97</v>
      </c>
      <c r="F20" s="5">
        <v>2607.11</v>
      </c>
      <c r="G20" s="5"/>
      <c r="H20" s="5"/>
      <c r="I20" s="11"/>
    </row>
    <row r="21" spans="1:9" x14ac:dyDescent="0.35">
      <c r="A21" s="10" t="s">
        <v>19</v>
      </c>
      <c r="B21" s="5">
        <v>138.72</v>
      </c>
      <c r="C21" s="5">
        <v>1228.8</v>
      </c>
      <c r="D21" s="5">
        <v>213.02</v>
      </c>
      <c r="E21" s="5">
        <v>2.14</v>
      </c>
      <c r="F21" s="5">
        <v>1582.68</v>
      </c>
      <c r="G21" s="19">
        <f>(F21-F22)/F22</f>
        <v>0.28398627325312537</v>
      </c>
      <c r="H21" s="19">
        <f>F21/$F$70</f>
        <v>2.4142338939718899E-2</v>
      </c>
      <c r="I21" s="11">
        <v>350.05</v>
      </c>
    </row>
    <row r="22" spans="1:9" x14ac:dyDescent="0.35">
      <c r="A22" s="10" t="s">
        <v>11</v>
      </c>
      <c r="B22" s="5">
        <v>139.6</v>
      </c>
      <c r="C22" s="5">
        <v>965.68</v>
      </c>
      <c r="D22" s="5">
        <v>126.13</v>
      </c>
      <c r="E22" s="5">
        <v>1.22</v>
      </c>
      <c r="F22" s="5">
        <v>1232.6300000000001</v>
      </c>
      <c r="G22" s="5"/>
      <c r="H22" s="5"/>
      <c r="I22" s="11"/>
    </row>
    <row r="23" spans="1:9" x14ac:dyDescent="0.35">
      <c r="A23" s="10" t="s">
        <v>20</v>
      </c>
      <c r="B23" s="5">
        <v>67.84</v>
      </c>
      <c r="C23" s="5">
        <v>213.45</v>
      </c>
      <c r="D23" s="5">
        <v>0</v>
      </c>
      <c r="E23" s="5">
        <v>0</v>
      </c>
      <c r="F23" s="5">
        <v>281.29000000000002</v>
      </c>
      <c r="G23" s="19">
        <f>(F23-F24)/F24</f>
        <v>0.73197463210393465</v>
      </c>
      <c r="H23" s="19">
        <f>F23/$F$70</f>
        <v>4.2908222258154077E-3</v>
      </c>
      <c r="I23" s="11">
        <v>118.88</v>
      </c>
    </row>
    <row r="24" spans="1:9" x14ac:dyDescent="0.35">
      <c r="A24" s="10" t="s">
        <v>11</v>
      </c>
      <c r="B24" s="5">
        <v>62.25</v>
      </c>
      <c r="C24" s="5">
        <v>100.16</v>
      </c>
      <c r="D24" s="5">
        <v>0</v>
      </c>
      <c r="E24" s="5">
        <v>0</v>
      </c>
      <c r="F24" s="5">
        <v>162.41</v>
      </c>
      <c r="G24" s="5"/>
      <c r="H24" s="5"/>
      <c r="I24" s="11"/>
    </row>
    <row r="25" spans="1:9" x14ac:dyDescent="0.35">
      <c r="A25" s="10" t="s">
        <v>21</v>
      </c>
      <c r="B25" s="5">
        <v>38.1</v>
      </c>
      <c r="C25" s="5">
        <v>179.38</v>
      </c>
      <c r="D25" s="5">
        <v>0</v>
      </c>
      <c r="E25" s="5">
        <v>15.94</v>
      </c>
      <c r="F25" s="5">
        <v>233.42</v>
      </c>
      <c r="G25" s="19">
        <f>(F25-F26)/F26</f>
        <v>0.40928575741109696</v>
      </c>
      <c r="H25" s="19">
        <f>F25/$F$70</f>
        <v>3.56060906519902E-3</v>
      </c>
      <c r="I25" s="11">
        <v>67.790000000000006</v>
      </c>
    </row>
    <row r="26" spans="1:9" x14ac:dyDescent="0.35">
      <c r="A26" s="10" t="s">
        <v>11</v>
      </c>
      <c r="B26" s="5">
        <v>28.38</v>
      </c>
      <c r="C26" s="5">
        <v>126.73</v>
      </c>
      <c r="D26" s="5">
        <v>0</v>
      </c>
      <c r="E26" s="5">
        <v>10.52</v>
      </c>
      <c r="F26" s="5">
        <v>165.63</v>
      </c>
      <c r="G26" s="5"/>
      <c r="H26" s="5"/>
      <c r="I26" s="11"/>
    </row>
    <row r="27" spans="1:9" x14ac:dyDescent="0.35">
      <c r="A27" s="10" t="s">
        <v>22</v>
      </c>
      <c r="B27" s="5">
        <v>28.96</v>
      </c>
      <c r="C27" s="5">
        <v>129.25</v>
      </c>
      <c r="D27" s="5">
        <v>0</v>
      </c>
      <c r="E27" s="5">
        <v>0</v>
      </c>
      <c r="F27" s="5">
        <v>158.21</v>
      </c>
      <c r="G27" s="19">
        <f>(F27-F28)/F28</f>
        <v>1.0573472041612484</v>
      </c>
      <c r="H27" s="19">
        <f>F27/$F$70</f>
        <v>2.4133491569065932E-3</v>
      </c>
      <c r="I27" s="11">
        <v>81.31</v>
      </c>
    </row>
    <row r="28" spans="1:9" x14ac:dyDescent="0.35">
      <c r="A28" s="10" t="s">
        <v>11</v>
      </c>
      <c r="B28" s="5">
        <v>21.51</v>
      </c>
      <c r="C28" s="5">
        <v>55.39</v>
      </c>
      <c r="D28" s="5">
        <v>0</v>
      </c>
      <c r="E28" s="5">
        <v>0</v>
      </c>
      <c r="F28" s="5">
        <v>76.900000000000006</v>
      </c>
      <c r="G28" s="5"/>
      <c r="H28" s="5"/>
      <c r="I28" s="11"/>
    </row>
    <row r="29" spans="1:9" x14ac:dyDescent="0.35">
      <c r="A29" s="10" t="s">
        <v>23</v>
      </c>
      <c r="B29" s="5">
        <v>1544.14</v>
      </c>
      <c r="C29" s="5">
        <v>3552.34</v>
      </c>
      <c r="D29" s="5">
        <v>597.84</v>
      </c>
      <c r="E29" s="5">
        <v>2.77</v>
      </c>
      <c r="F29" s="5">
        <v>5697.09</v>
      </c>
      <c r="G29" s="19">
        <f>(F29-F30)/F30</f>
        <v>0.21393413280830503</v>
      </c>
      <c r="H29" s="19">
        <f>F29/$F$70</f>
        <v>8.6903908402256397E-2</v>
      </c>
      <c r="I29" s="11">
        <v>1004.01</v>
      </c>
    </row>
    <row r="30" spans="1:9" x14ac:dyDescent="0.35">
      <c r="A30" s="10" t="s">
        <v>11</v>
      </c>
      <c r="B30" s="5">
        <v>1580.7</v>
      </c>
      <c r="C30" s="5">
        <v>2913.7</v>
      </c>
      <c r="D30" s="5">
        <v>197.43</v>
      </c>
      <c r="E30" s="5">
        <v>1.25</v>
      </c>
      <c r="F30" s="5">
        <v>4693.08</v>
      </c>
      <c r="G30" s="5"/>
      <c r="H30" s="5"/>
      <c r="I30" s="11"/>
    </row>
    <row r="31" spans="1:9" x14ac:dyDescent="0.35">
      <c r="A31" s="10" t="s">
        <v>24</v>
      </c>
      <c r="B31" s="5">
        <v>26.42</v>
      </c>
      <c r="C31" s="5">
        <v>4.2300000000000004</v>
      </c>
      <c r="D31" s="5">
        <v>0</v>
      </c>
      <c r="E31" s="5">
        <v>0</v>
      </c>
      <c r="F31" s="5">
        <v>30.65</v>
      </c>
      <c r="G31" s="19">
        <f>(F31-F32)/F32</f>
        <v>0.64873587950511025</v>
      </c>
      <c r="H31" s="19">
        <f>F31/$F$70</f>
        <v>4.6753777674727942E-4</v>
      </c>
      <c r="I31" s="11">
        <v>12.06</v>
      </c>
    </row>
    <row r="32" spans="1:9" x14ac:dyDescent="0.35">
      <c r="A32" s="10" t="s">
        <v>11</v>
      </c>
      <c r="B32" s="5">
        <v>6.27</v>
      </c>
      <c r="C32" s="5">
        <v>12.32</v>
      </c>
      <c r="D32" s="5">
        <v>0</v>
      </c>
      <c r="E32" s="5">
        <v>0</v>
      </c>
      <c r="F32" s="5">
        <v>18.59</v>
      </c>
      <c r="G32" s="5"/>
      <c r="H32" s="5"/>
      <c r="I32" s="11"/>
    </row>
    <row r="33" spans="1:9" x14ac:dyDescent="0.35">
      <c r="A33" s="10" t="s">
        <v>25</v>
      </c>
      <c r="B33" s="5">
        <v>1.52</v>
      </c>
      <c r="C33" s="5">
        <v>8.77</v>
      </c>
      <c r="D33" s="5">
        <v>0</v>
      </c>
      <c r="E33" s="5">
        <v>0</v>
      </c>
      <c r="F33" s="5">
        <v>10.29</v>
      </c>
      <c r="G33" s="19">
        <f>(F33-F34)/F34</f>
        <v>1.906779661016949</v>
      </c>
      <c r="H33" s="19">
        <f>F33/$F$70</f>
        <v>1.5696455865349119E-4</v>
      </c>
      <c r="I33" s="11">
        <v>6.75</v>
      </c>
    </row>
    <row r="34" spans="1:9" x14ac:dyDescent="0.35">
      <c r="A34" s="10" t="s">
        <v>11</v>
      </c>
      <c r="B34" s="5">
        <v>1.29</v>
      </c>
      <c r="C34" s="5">
        <v>2.25</v>
      </c>
      <c r="D34" s="5">
        <v>0</v>
      </c>
      <c r="E34" s="5">
        <v>0</v>
      </c>
      <c r="F34" s="5">
        <v>3.54</v>
      </c>
      <c r="G34" s="5"/>
      <c r="H34" s="5"/>
      <c r="I34" s="11"/>
    </row>
    <row r="35" spans="1:9" x14ac:dyDescent="0.35">
      <c r="A35" s="10" t="s">
        <v>26</v>
      </c>
      <c r="B35" s="5">
        <v>197.78</v>
      </c>
      <c r="C35" s="5">
        <v>761.87</v>
      </c>
      <c r="D35" s="5">
        <v>74.63</v>
      </c>
      <c r="E35" s="5">
        <v>61.64</v>
      </c>
      <c r="F35" s="5">
        <v>1095.92</v>
      </c>
      <c r="G35" s="19">
        <f>(F35-F36)/F36</f>
        <v>0.38913958322770387</v>
      </c>
      <c r="H35" s="19">
        <f>F35/$F$70</f>
        <v>1.671725938965346E-2</v>
      </c>
      <c r="I35" s="11">
        <v>307</v>
      </c>
    </row>
    <row r="36" spans="1:9" x14ac:dyDescent="0.35">
      <c r="A36" s="10" t="s">
        <v>11</v>
      </c>
      <c r="B36" s="5">
        <v>123.87</v>
      </c>
      <c r="C36" s="5">
        <v>523.11</v>
      </c>
      <c r="D36" s="5">
        <v>121.72</v>
      </c>
      <c r="E36" s="5">
        <v>20.22</v>
      </c>
      <c r="F36" s="5">
        <v>788.92</v>
      </c>
      <c r="G36" s="5"/>
      <c r="H36" s="5"/>
      <c r="I36" s="11"/>
    </row>
    <row r="37" spans="1:9" x14ac:dyDescent="0.35">
      <c r="A37" s="10" t="s">
        <v>27</v>
      </c>
      <c r="B37" s="5">
        <v>145.56</v>
      </c>
      <c r="C37" s="5">
        <v>165.57</v>
      </c>
      <c r="D37" s="5">
        <v>0</v>
      </c>
      <c r="E37" s="5">
        <v>3.16</v>
      </c>
      <c r="F37" s="5">
        <v>314.29000000000002</v>
      </c>
      <c r="G37" s="19">
        <f>(F37-F38)/F38</f>
        <v>0.11632450095901115</v>
      </c>
      <c r="H37" s="19">
        <f>F37/$F$70</f>
        <v>4.7942071077945337E-3</v>
      </c>
      <c r="I37" s="11">
        <v>32.75</v>
      </c>
    </row>
    <row r="38" spans="1:9" x14ac:dyDescent="0.35">
      <c r="A38" s="10" t="s">
        <v>11</v>
      </c>
      <c r="B38" s="5">
        <v>148.36000000000001</v>
      </c>
      <c r="C38" s="5">
        <v>131.83000000000001</v>
      </c>
      <c r="D38" s="5">
        <v>0</v>
      </c>
      <c r="E38" s="5">
        <v>1.35</v>
      </c>
      <c r="F38" s="5">
        <v>281.54000000000002</v>
      </c>
      <c r="G38" s="5"/>
      <c r="H38" s="5"/>
      <c r="I38" s="11"/>
    </row>
    <row r="39" spans="1:9" x14ac:dyDescent="0.35">
      <c r="A39" s="10" t="s">
        <v>28</v>
      </c>
      <c r="B39" s="5">
        <v>398.46</v>
      </c>
      <c r="C39" s="5">
        <v>926.75</v>
      </c>
      <c r="D39" s="5">
        <v>0</v>
      </c>
      <c r="E39" s="5">
        <v>2.27</v>
      </c>
      <c r="F39" s="5">
        <v>1327.48</v>
      </c>
      <c r="G39" s="19">
        <f>(F39-F40)/F40</f>
        <v>0.30516173434273913</v>
      </c>
      <c r="H39" s="19">
        <f>F39/$F$70</f>
        <v>2.0249495852413656E-2</v>
      </c>
      <c r="I39" s="11">
        <v>310.38</v>
      </c>
    </row>
    <row r="40" spans="1:9" x14ac:dyDescent="0.35">
      <c r="A40" s="10" t="s">
        <v>11</v>
      </c>
      <c r="B40" s="5">
        <v>273.89</v>
      </c>
      <c r="C40" s="5">
        <v>599.27</v>
      </c>
      <c r="D40" s="5">
        <v>143.34</v>
      </c>
      <c r="E40" s="5">
        <v>0.6</v>
      </c>
      <c r="F40" s="5">
        <v>1017.1</v>
      </c>
      <c r="G40" s="5"/>
      <c r="H40" s="5"/>
      <c r="I40" s="11"/>
    </row>
    <row r="41" spans="1:9" x14ac:dyDescent="0.35">
      <c r="A41" s="10" t="s">
        <v>29</v>
      </c>
      <c r="B41" s="5">
        <v>1.9</v>
      </c>
      <c r="C41" s="5">
        <v>0</v>
      </c>
      <c r="D41" s="5">
        <v>0</v>
      </c>
      <c r="E41" s="5">
        <v>0</v>
      </c>
      <c r="F41" s="5">
        <v>1.9</v>
      </c>
      <c r="G41" s="19">
        <f>(F41-F42)/F42</f>
        <v>-0.77380952380952372</v>
      </c>
      <c r="H41" s="19">
        <f>F41/$F$70</f>
        <v>2.8982765932131516E-5</v>
      </c>
      <c r="I41" s="11">
        <v>-6.5</v>
      </c>
    </row>
    <row r="42" spans="1:9" x14ac:dyDescent="0.35">
      <c r="A42" s="10" t="s">
        <v>11</v>
      </c>
      <c r="B42" s="5">
        <v>8.4</v>
      </c>
      <c r="C42" s="5">
        <v>0</v>
      </c>
      <c r="D42" s="5">
        <v>0</v>
      </c>
      <c r="E42" s="5">
        <v>0</v>
      </c>
      <c r="F42" s="5">
        <v>8.4</v>
      </c>
      <c r="G42" s="5"/>
      <c r="H42" s="5"/>
      <c r="I42" s="11"/>
    </row>
    <row r="43" spans="1:9" x14ac:dyDescent="0.35">
      <c r="A43" s="10" t="s">
        <v>30</v>
      </c>
      <c r="B43" s="5">
        <v>446.38</v>
      </c>
      <c r="C43" s="5">
        <v>992.95</v>
      </c>
      <c r="D43" s="5">
        <v>0</v>
      </c>
      <c r="E43" s="5">
        <v>207.09</v>
      </c>
      <c r="F43" s="5">
        <v>1646.42</v>
      </c>
      <c r="G43" s="19">
        <f>(F43-F44)/F44</f>
        <v>0.56254270746336643</v>
      </c>
      <c r="H43" s="19">
        <f>F43/$F$70</f>
        <v>2.5114634466305248E-2</v>
      </c>
      <c r="I43" s="11">
        <v>592.74</v>
      </c>
    </row>
    <row r="44" spans="1:9" x14ac:dyDescent="0.35">
      <c r="A44" s="10" t="s">
        <v>11</v>
      </c>
      <c r="B44" s="5">
        <v>320.72000000000003</v>
      </c>
      <c r="C44" s="5">
        <v>645.5</v>
      </c>
      <c r="D44" s="5">
        <v>0</v>
      </c>
      <c r="E44" s="5">
        <v>87.46</v>
      </c>
      <c r="F44" s="5">
        <v>1053.68</v>
      </c>
      <c r="G44" s="5"/>
      <c r="H44" s="5"/>
      <c r="I44" s="11"/>
    </row>
    <row r="45" spans="1:9" x14ac:dyDescent="0.35">
      <c r="A45" s="10" t="s">
        <v>31</v>
      </c>
      <c r="B45" s="5">
        <v>1891.53</v>
      </c>
      <c r="C45" s="5">
        <v>9402.17</v>
      </c>
      <c r="D45" s="5">
        <v>1557.07</v>
      </c>
      <c r="E45" s="5">
        <v>2.91</v>
      </c>
      <c r="F45" s="5">
        <v>12853.68</v>
      </c>
      <c r="G45" s="19">
        <f>(F45-F46)/F46</f>
        <v>6.6693665238729882E-2</v>
      </c>
      <c r="H45" s="19">
        <f>F45/$F$70</f>
        <v>0.19607115726658961</v>
      </c>
      <c r="I45" s="11">
        <v>803.66</v>
      </c>
    </row>
    <row r="46" spans="1:9" x14ac:dyDescent="0.35">
      <c r="A46" s="10" t="s">
        <v>11</v>
      </c>
      <c r="B46" s="5">
        <v>1906.02</v>
      </c>
      <c r="C46" s="5">
        <v>8488.7000000000007</v>
      </c>
      <c r="D46" s="5">
        <v>1651.89</v>
      </c>
      <c r="E46" s="5">
        <v>3.41</v>
      </c>
      <c r="F46" s="5">
        <v>12050.02</v>
      </c>
      <c r="G46" s="5"/>
      <c r="H46" s="5"/>
      <c r="I46" s="11"/>
    </row>
    <row r="47" spans="1:9" x14ac:dyDescent="0.35">
      <c r="A47" s="10" t="s">
        <v>32</v>
      </c>
      <c r="B47" s="5">
        <v>1215.2</v>
      </c>
      <c r="C47" s="5">
        <v>3635.47</v>
      </c>
      <c r="D47" s="5">
        <v>1323.34</v>
      </c>
      <c r="E47" s="5">
        <v>3.42</v>
      </c>
      <c r="F47" s="5">
        <v>6177.43</v>
      </c>
      <c r="G47" s="19">
        <f>(F47-F48)/F48</f>
        <v>0.23739406164305366</v>
      </c>
      <c r="H47" s="19">
        <f>F47/$F$70</f>
        <v>9.4231056711645889E-2</v>
      </c>
      <c r="I47" s="11">
        <v>1185.1400000000001</v>
      </c>
    </row>
    <row r="48" spans="1:9" x14ac:dyDescent="0.35">
      <c r="A48" s="10" t="s">
        <v>11</v>
      </c>
      <c r="B48" s="5">
        <v>1249.58</v>
      </c>
      <c r="C48" s="5">
        <v>3003.28</v>
      </c>
      <c r="D48" s="5">
        <v>737.85</v>
      </c>
      <c r="E48" s="5">
        <v>1.58</v>
      </c>
      <c r="F48" s="5">
        <v>4992.29</v>
      </c>
      <c r="G48" s="5"/>
      <c r="H48" s="5"/>
      <c r="I48" s="11"/>
    </row>
    <row r="49" spans="1:9" x14ac:dyDescent="0.35">
      <c r="A49" s="10" t="s">
        <v>33</v>
      </c>
      <c r="B49" s="5">
        <v>977.57</v>
      </c>
      <c r="C49" s="5">
        <v>2380.0100000000002</v>
      </c>
      <c r="D49" s="5">
        <v>1709</v>
      </c>
      <c r="E49" s="5">
        <v>3.72</v>
      </c>
      <c r="F49" s="5">
        <v>5070.3</v>
      </c>
      <c r="G49" s="19">
        <f>(F49-F50)/F50</f>
        <v>0.1364206883567477</v>
      </c>
      <c r="H49" s="19">
        <f>F49/$F$70</f>
        <v>7.734279900299286E-2</v>
      </c>
      <c r="I49" s="11">
        <v>608.66</v>
      </c>
    </row>
    <row r="50" spans="1:9" x14ac:dyDescent="0.35">
      <c r="A50" s="10" t="s">
        <v>11</v>
      </c>
      <c r="B50" s="5">
        <v>990.26</v>
      </c>
      <c r="C50" s="5">
        <v>2231.81</v>
      </c>
      <c r="D50" s="5">
        <v>1238.1300000000001</v>
      </c>
      <c r="E50" s="5">
        <v>1.44</v>
      </c>
      <c r="F50" s="5">
        <v>4461.6400000000003</v>
      </c>
      <c r="G50" s="5"/>
      <c r="H50" s="5"/>
      <c r="I50" s="11"/>
    </row>
    <row r="51" spans="1:9" x14ac:dyDescent="0.35">
      <c r="A51" s="10" t="s">
        <v>34</v>
      </c>
      <c r="B51" s="5">
        <v>76.09</v>
      </c>
      <c r="C51" s="5">
        <v>148.49</v>
      </c>
      <c r="D51" s="5">
        <v>0</v>
      </c>
      <c r="E51" s="5">
        <v>0.05</v>
      </c>
      <c r="F51" s="5">
        <v>224.63</v>
      </c>
      <c r="G51" s="19">
        <f>(F51-F52)/F52</f>
        <v>9.0013586956521646E-2</v>
      </c>
      <c r="H51" s="19">
        <f>F51/$F$70</f>
        <v>3.4265256375445802E-3</v>
      </c>
      <c r="I51" s="11">
        <v>18.55</v>
      </c>
    </row>
    <row r="52" spans="1:9" x14ac:dyDescent="0.35">
      <c r="A52" s="10" t="s">
        <v>11</v>
      </c>
      <c r="B52" s="5">
        <v>86.17</v>
      </c>
      <c r="C52" s="5">
        <v>119.9</v>
      </c>
      <c r="D52" s="5">
        <v>0</v>
      </c>
      <c r="E52" s="5">
        <v>0.01</v>
      </c>
      <c r="F52" s="5">
        <v>206.08</v>
      </c>
      <c r="G52" s="5"/>
      <c r="H52" s="5"/>
      <c r="I52" s="11"/>
    </row>
    <row r="53" spans="1:9" s="2" customFormat="1" x14ac:dyDescent="0.35">
      <c r="A53" s="8" t="s">
        <v>35</v>
      </c>
      <c r="B53" s="21">
        <v>11319.86</v>
      </c>
      <c r="C53" s="21">
        <v>30569.5</v>
      </c>
      <c r="D53" s="21">
        <v>5659.81</v>
      </c>
      <c r="E53" s="21">
        <v>664.51</v>
      </c>
      <c r="F53" s="21">
        <v>48213.68</v>
      </c>
      <c r="G53" s="22">
        <f>(F53-F54)/F54</f>
        <v>0.18895698380616727</v>
      </c>
      <c r="H53" s="22">
        <f>F53/$F$70</f>
        <v>0.73545568535088979</v>
      </c>
      <c r="I53" s="23">
        <v>7662.44</v>
      </c>
    </row>
    <row r="54" spans="1:9" x14ac:dyDescent="0.35">
      <c r="A54" s="10" t="s">
        <v>36</v>
      </c>
      <c r="B54" s="5">
        <v>10581.56</v>
      </c>
      <c r="C54" s="5">
        <v>24718.15</v>
      </c>
      <c r="D54" s="5">
        <v>4985.43</v>
      </c>
      <c r="E54" s="5">
        <v>266.10000000000002</v>
      </c>
      <c r="F54" s="5">
        <v>40551.24</v>
      </c>
      <c r="G54" s="5"/>
      <c r="H54" s="5"/>
      <c r="I54" s="11"/>
    </row>
    <row r="55" spans="1:9" x14ac:dyDescent="0.35">
      <c r="A55" s="10" t="s">
        <v>37</v>
      </c>
      <c r="B55" s="19">
        <f>(B53-B54)/B54</f>
        <v>6.9772320905424262E-2</v>
      </c>
      <c r="C55" s="19">
        <f t="shared" ref="C55:F55" si="0">(C53-C54)/C54</f>
        <v>0.2367228129936908</v>
      </c>
      <c r="D55" s="19">
        <f t="shared" si="0"/>
        <v>0.13527017729664242</v>
      </c>
      <c r="E55" s="19">
        <f t="shared" si="0"/>
        <v>1.4972190905674556</v>
      </c>
      <c r="F55" s="19">
        <f t="shared" si="0"/>
        <v>0.18895698380616727</v>
      </c>
      <c r="G55" s="5"/>
      <c r="H55" s="5"/>
      <c r="I55" s="11"/>
    </row>
    <row r="56" spans="1:9" s="2" customFormat="1" x14ac:dyDescent="0.35">
      <c r="A56" s="8" t="s">
        <v>38</v>
      </c>
      <c r="B56" s="21"/>
      <c r="C56" s="21"/>
      <c r="D56" s="21"/>
      <c r="E56" s="21"/>
      <c r="F56" s="21"/>
      <c r="G56" s="21"/>
      <c r="H56" s="21"/>
      <c r="I56" s="23"/>
    </row>
    <row r="57" spans="1:9" x14ac:dyDescent="0.35">
      <c r="A57" s="10" t="s">
        <v>73</v>
      </c>
      <c r="B57" s="5">
        <v>2049.66</v>
      </c>
      <c r="C57" s="5">
        <v>630.1</v>
      </c>
      <c r="D57" s="5">
        <v>0</v>
      </c>
      <c r="E57" s="5">
        <v>4.03</v>
      </c>
      <c r="F57" s="5">
        <v>2683.79</v>
      </c>
      <c r="G57" s="19">
        <f>(F57-F58)/F58</f>
        <v>0.42903772017635405</v>
      </c>
      <c r="H57" s="19">
        <f>F57/$F$70</f>
        <v>4.0938767042629075E-2</v>
      </c>
      <c r="I57" s="11">
        <v>805.75</v>
      </c>
    </row>
    <row r="58" spans="1:9" x14ac:dyDescent="0.35">
      <c r="A58" s="10" t="s">
        <v>11</v>
      </c>
      <c r="B58" s="5">
        <v>1458.22</v>
      </c>
      <c r="C58" s="5">
        <v>419.82</v>
      </c>
      <c r="D58" s="5">
        <v>0</v>
      </c>
      <c r="E58" s="5">
        <v>0</v>
      </c>
      <c r="F58" s="5">
        <v>1878.04</v>
      </c>
      <c r="G58" s="5"/>
      <c r="H58" s="5"/>
      <c r="I58" s="11"/>
    </row>
    <row r="59" spans="1:9" x14ac:dyDescent="0.35">
      <c r="A59" s="10" t="s">
        <v>39</v>
      </c>
      <c r="B59" s="5">
        <v>575.33000000000004</v>
      </c>
      <c r="C59" s="5">
        <v>1163.27</v>
      </c>
      <c r="D59" s="5">
        <v>0</v>
      </c>
      <c r="E59" s="5">
        <v>0</v>
      </c>
      <c r="F59" s="5">
        <v>1738.6</v>
      </c>
      <c r="G59" s="19">
        <f>(F59-F60)/F60</f>
        <v>0.62650151554840383</v>
      </c>
      <c r="H59" s="19">
        <f>F59/$F$70</f>
        <v>2.6520756236633605E-2</v>
      </c>
      <c r="I59" s="11">
        <v>669.68</v>
      </c>
    </row>
    <row r="60" spans="1:9" x14ac:dyDescent="0.35">
      <c r="A60" s="10" t="s">
        <v>11</v>
      </c>
      <c r="B60" s="5">
        <v>460.62</v>
      </c>
      <c r="C60" s="5">
        <v>608.29999999999995</v>
      </c>
      <c r="D60" s="5">
        <v>0</v>
      </c>
      <c r="E60" s="5">
        <v>0</v>
      </c>
      <c r="F60" s="5">
        <v>1068.92</v>
      </c>
      <c r="G60" s="5"/>
      <c r="H60" s="5"/>
      <c r="I60" s="11"/>
    </row>
    <row r="61" spans="1:9" x14ac:dyDescent="0.35">
      <c r="A61" s="10" t="s">
        <v>40</v>
      </c>
      <c r="B61" s="5">
        <v>1807.62</v>
      </c>
      <c r="C61" s="5">
        <v>1476.58</v>
      </c>
      <c r="D61" s="5">
        <v>0</v>
      </c>
      <c r="E61" s="5">
        <v>100.81</v>
      </c>
      <c r="F61" s="5">
        <v>3385.01</v>
      </c>
      <c r="G61" s="19">
        <f>(F61-F62)/F62</f>
        <v>0.41248659497848961</v>
      </c>
      <c r="H61" s="19">
        <f>F61/$F$70</f>
        <v>5.1635238162065528E-2</v>
      </c>
      <c r="I61" s="11">
        <v>988.52</v>
      </c>
    </row>
    <row r="62" spans="1:9" x14ac:dyDescent="0.35">
      <c r="A62" s="10" t="s">
        <v>11</v>
      </c>
      <c r="B62" s="5">
        <v>1482.22</v>
      </c>
      <c r="C62" s="5">
        <v>870.83</v>
      </c>
      <c r="D62" s="5">
        <v>0</v>
      </c>
      <c r="E62" s="5">
        <v>43.44</v>
      </c>
      <c r="F62" s="5">
        <v>2396.4899999999998</v>
      </c>
      <c r="G62" s="5"/>
      <c r="H62" s="5"/>
      <c r="I62" s="11"/>
    </row>
    <row r="63" spans="1:9" x14ac:dyDescent="0.35">
      <c r="A63" s="10" t="s">
        <v>41</v>
      </c>
      <c r="B63" s="5">
        <v>388.33</v>
      </c>
      <c r="C63" s="5">
        <v>527.13</v>
      </c>
      <c r="D63" s="5">
        <v>0</v>
      </c>
      <c r="E63" s="5">
        <v>1.1399999999999999</v>
      </c>
      <c r="F63" s="5">
        <v>916.6</v>
      </c>
      <c r="G63" s="19">
        <f>(F63-F64)/F64</f>
        <v>0.34804029708066764</v>
      </c>
      <c r="H63" s="19">
        <f>F63/$F$70</f>
        <v>1.3981896449153552E-2</v>
      </c>
      <c r="I63" s="11">
        <v>236.65</v>
      </c>
    </row>
    <row r="64" spans="1:9" x14ac:dyDescent="0.35">
      <c r="A64" s="10" t="s">
        <v>11</v>
      </c>
      <c r="B64" s="5">
        <v>321.02999999999997</v>
      </c>
      <c r="C64" s="5">
        <v>356.68</v>
      </c>
      <c r="D64" s="5">
        <v>0</v>
      </c>
      <c r="E64" s="5">
        <v>2.2400000000000002</v>
      </c>
      <c r="F64" s="5">
        <v>679.95</v>
      </c>
      <c r="G64" s="5"/>
      <c r="H64" s="5"/>
      <c r="I64" s="11"/>
    </row>
    <row r="65" spans="1:9" x14ac:dyDescent="0.35">
      <c r="A65" s="10" t="s">
        <v>42</v>
      </c>
      <c r="B65" s="5">
        <v>8045.51</v>
      </c>
      <c r="C65" s="5">
        <v>571.71</v>
      </c>
      <c r="D65" s="5">
        <v>0</v>
      </c>
      <c r="E65" s="5">
        <v>1.3</v>
      </c>
      <c r="F65" s="5">
        <v>8618.52</v>
      </c>
      <c r="G65" s="19">
        <f>(F65-F66)/F66</f>
        <v>0.12427600889139354</v>
      </c>
      <c r="H65" s="19">
        <f>F65/$F$70</f>
        <v>0.13146765675862848</v>
      </c>
      <c r="I65" s="11">
        <v>952.68</v>
      </c>
    </row>
    <row r="66" spans="1:9" x14ac:dyDescent="0.35">
      <c r="A66" s="10" t="s">
        <v>11</v>
      </c>
      <c r="B66" s="5">
        <v>6740.96</v>
      </c>
      <c r="C66" s="5">
        <v>924.72</v>
      </c>
      <c r="D66" s="5">
        <v>0</v>
      </c>
      <c r="E66" s="5">
        <v>0.16</v>
      </c>
      <c r="F66" s="5">
        <v>7665.84</v>
      </c>
      <c r="G66" s="5"/>
      <c r="H66" s="5"/>
      <c r="I66" s="11"/>
    </row>
    <row r="67" spans="1:9" s="2" customFormat="1" x14ac:dyDescent="0.35">
      <c r="A67" s="8" t="s">
        <v>43</v>
      </c>
      <c r="B67" s="21">
        <v>12866.45</v>
      </c>
      <c r="C67" s="21">
        <v>4368.79</v>
      </c>
      <c r="D67" s="21">
        <v>0</v>
      </c>
      <c r="E67" s="21">
        <v>107.28</v>
      </c>
      <c r="F67" s="21">
        <v>17342.52</v>
      </c>
      <c r="G67" s="22">
        <f>(F67-F68)/F68</f>
        <v>0.26687237567607847</v>
      </c>
      <c r="H67" s="22">
        <f>F67/$F$70</f>
        <v>0.26454431464911027</v>
      </c>
      <c r="I67" s="23">
        <v>3653.28</v>
      </c>
    </row>
    <row r="68" spans="1:9" x14ac:dyDescent="0.35">
      <c r="A68" s="10" t="s">
        <v>36</v>
      </c>
      <c r="B68" s="5">
        <v>10463.049999999999</v>
      </c>
      <c r="C68" s="5">
        <v>3180.35</v>
      </c>
      <c r="D68" s="5">
        <v>0</v>
      </c>
      <c r="E68" s="5">
        <v>45.84</v>
      </c>
      <c r="F68" s="5">
        <v>13689.24</v>
      </c>
      <c r="G68" s="5"/>
      <c r="H68" s="5"/>
      <c r="I68" s="11"/>
    </row>
    <row r="69" spans="1:9" x14ac:dyDescent="0.35">
      <c r="A69" s="10" t="s">
        <v>37</v>
      </c>
      <c r="B69" s="19">
        <f>(B67-B68)/B68</f>
        <v>0.22970357591715623</v>
      </c>
      <c r="C69" s="19">
        <f t="shared" ref="C69:F69" si="1">(C67-C68)/C68</f>
        <v>0.37368214190262083</v>
      </c>
      <c r="D69" s="19">
        <v>0</v>
      </c>
      <c r="E69" s="19">
        <f t="shared" si="1"/>
        <v>1.3403141361256543</v>
      </c>
      <c r="F69" s="19">
        <f t="shared" si="1"/>
        <v>0.26687237567607847</v>
      </c>
      <c r="G69" s="5"/>
      <c r="H69" s="5"/>
      <c r="I69" s="11"/>
    </row>
    <row r="70" spans="1:9" s="2" customFormat="1" x14ac:dyDescent="0.35">
      <c r="A70" s="8" t="s">
        <v>44</v>
      </c>
      <c r="B70" s="21">
        <v>24186.31</v>
      </c>
      <c r="C70" s="21">
        <v>34938.29</v>
      </c>
      <c r="D70" s="21">
        <v>5659.81</v>
      </c>
      <c r="E70" s="21">
        <v>771.79</v>
      </c>
      <c r="F70" s="21">
        <v>65556.2</v>
      </c>
      <c r="G70" s="22">
        <f>(F70-F71)/F71</f>
        <v>0.20862131013589838</v>
      </c>
      <c r="H70" s="22">
        <f>F70/$F$70</f>
        <v>1</v>
      </c>
      <c r="I70" s="23">
        <v>11315.72</v>
      </c>
    </row>
    <row r="71" spans="1:9" x14ac:dyDescent="0.35">
      <c r="A71" s="10" t="s">
        <v>36</v>
      </c>
      <c r="B71" s="5">
        <v>21044.61</v>
      </c>
      <c r="C71" s="5">
        <v>27898.5</v>
      </c>
      <c r="D71" s="5">
        <v>4985.43</v>
      </c>
      <c r="E71" s="5">
        <v>311.94</v>
      </c>
      <c r="F71" s="5">
        <v>54240.480000000003</v>
      </c>
      <c r="G71" s="5"/>
      <c r="H71" s="5"/>
      <c r="I71" s="11"/>
    </row>
    <row r="72" spans="1:9" x14ac:dyDescent="0.35">
      <c r="A72" s="10" t="s">
        <v>37</v>
      </c>
      <c r="B72" s="19">
        <f>(B70-B71)/B71</f>
        <v>0.14928763232010481</v>
      </c>
      <c r="C72" s="19">
        <f t="shared" ref="C72:F72" si="2">(C70-C71)/C71</f>
        <v>0.25233578866247292</v>
      </c>
      <c r="D72" s="19">
        <f t="shared" si="2"/>
        <v>0.13527017729664242</v>
      </c>
      <c r="E72" s="19">
        <f t="shared" si="2"/>
        <v>1.4741616977623901</v>
      </c>
      <c r="F72" s="19">
        <f t="shared" si="2"/>
        <v>0.20862131013589838</v>
      </c>
      <c r="G72" s="5"/>
      <c r="H72" s="5"/>
      <c r="I72" s="11"/>
    </row>
    <row r="73" spans="1:9" x14ac:dyDescent="0.35">
      <c r="A73" s="10" t="s">
        <v>45</v>
      </c>
      <c r="B73" s="19">
        <f>B70/$F$70</f>
        <v>0.36894008499577463</v>
      </c>
      <c r="C73" s="19">
        <f t="shared" ref="C73:F73" si="3">C70/$F$70</f>
        <v>0.53295172691522696</v>
      </c>
      <c r="D73" s="19">
        <f t="shared" si="3"/>
        <v>8.6335236026493303E-2</v>
      </c>
      <c r="E73" s="19">
        <f t="shared" si="3"/>
        <v>1.1772952062505148E-2</v>
      </c>
      <c r="F73" s="19">
        <f t="shared" si="3"/>
        <v>1</v>
      </c>
      <c r="G73" s="5"/>
      <c r="H73" s="5"/>
      <c r="I73" s="11"/>
    </row>
    <row r="74" spans="1:9" ht="15" thickBot="1" x14ac:dyDescent="0.4">
      <c r="A74" s="12" t="s">
        <v>46</v>
      </c>
      <c r="B74" s="20">
        <f>B71/$F$71</f>
        <v>0.38798716383040854</v>
      </c>
      <c r="C74" s="20">
        <f t="shared" ref="C74:F74" si="4">C71/$F$71</f>
        <v>0.51434832435111189</v>
      </c>
      <c r="D74" s="20">
        <f t="shared" si="4"/>
        <v>9.1913456518083914E-2</v>
      </c>
      <c r="E74" s="20">
        <f t="shared" si="4"/>
        <v>5.751055300395571E-3</v>
      </c>
      <c r="F74" s="20">
        <f t="shared" si="4"/>
        <v>1</v>
      </c>
      <c r="G74" s="13"/>
      <c r="H74" s="13"/>
      <c r="I74" s="14"/>
    </row>
    <row r="76" spans="1:9" s="2" customFormat="1" x14ac:dyDescent="0.35">
      <c r="A76" s="35" t="s">
        <v>70</v>
      </c>
      <c r="B76" s="35"/>
      <c r="C76" s="35"/>
      <c r="D76" s="35"/>
      <c r="E76" s="35"/>
      <c r="F76" s="35"/>
      <c r="G76" s="35"/>
      <c r="H76" s="35"/>
      <c r="I76" s="35"/>
    </row>
  </sheetData>
  <mergeCells count="2">
    <mergeCell ref="A2:I2"/>
    <mergeCell ref="A76:I76"/>
  </mergeCells>
  <pageMargins left="0.74803149606299213" right="0.74803149606299213" top="0.98425196850393704" bottom="0.98425196850393704" header="0.51181102362204722" footer="0.51181102362204722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opLeftCell="A36" zoomScale="96" zoomScaleNormal="96" workbookViewId="0">
      <selection activeCell="A56" sqref="A56:I56"/>
    </sheetView>
  </sheetViews>
  <sheetFormatPr defaultRowHeight="14.5" x14ac:dyDescent="0.35"/>
  <cols>
    <col min="1" max="1" width="39" customWidth="1"/>
    <col min="2" max="2" width="15.54296875" customWidth="1"/>
    <col min="5" max="5" width="10.1796875" customWidth="1"/>
  </cols>
  <sheetData>
    <row r="1" spans="1:9" ht="15" thickBot="1" x14ac:dyDescent="0.4"/>
    <row r="2" spans="1:9" ht="33" customHeight="1" x14ac:dyDescent="0.35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s="18" customFormat="1" ht="43.5" x14ac:dyDescent="0.35">
      <c r="A3" s="15"/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</v>
      </c>
      <c r="G3" s="16" t="s">
        <v>6</v>
      </c>
      <c r="H3" s="16" t="s">
        <v>7</v>
      </c>
      <c r="I3" s="17" t="s">
        <v>8</v>
      </c>
    </row>
    <row r="4" spans="1:9" s="2" customFormat="1" x14ac:dyDescent="0.35">
      <c r="A4" s="8" t="s">
        <v>9</v>
      </c>
      <c r="B4" s="1"/>
      <c r="C4" s="1"/>
      <c r="D4" s="1"/>
      <c r="E4" s="1"/>
      <c r="F4" s="1"/>
      <c r="G4" s="1"/>
      <c r="H4" s="1"/>
      <c r="I4" s="9"/>
    </row>
    <row r="5" spans="1:9" x14ac:dyDescent="0.35">
      <c r="A5" s="10" t="s">
        <v>10</v>
      </c>
      <c r="B5" s="5">
        <v>0</v>
      </c>
      <c r="C5" s="5">
        <v>0</v>
      </c>
      <c r="D5" s="5">
        <v>0</v>
      </c>
      <c r="E5" s="5">
        <v>59.59</v>
      </c>
      <c r="F5" s="5">
        <v>59.59</v>
      </c>
      <c r="G5" s="19">
        <f>(F5-F6)/F6</f>
        <v>0.25241698192517875</v>
      </c>
      <c r="H5" s="19">
        <f>F5/$F$51</f>
        <v>1.5185802459697355E-2</v>
      </c>
      <c r="I5" s="11">
        <v>12.01</v>
      </c>
    </row>
    <row r="6" spans="1:9" x14ac:dyDescent="0.35">
      <c r="A6" s="10" t="s">
        <v>11</v>
      </c>
      <c r="B6" s="5">
        <v>0</v>
      </c>
      <c r="C6" s="5">
        <v>0</v>
      </c>
      <c r="D6" s="5">
        <v>0</v>
      </c>
      <c r="E6" s="5">
        <v>47.58</v>
      </c>
      <c r="F6" s="5">
        <v>47.58</v>
      </c>
      <c r="G6" s="5"/>
      <c r="H6" s="5"/>
      <c r="I6" s="11"/>
    </row>
    <row r="7" spans="1:9" x14ac:dyDescent="0.35">
      <c r="A7" s="10" t="s">
        <v>12</v>
      </c>
      <c r="B7" s="5">
        <v>39.729999999999997</v>
      </c>
      <c r="C7" s="5">
        <v>0.4</v>
      </c>
      <c r="D7" s="5">
        <v>55.83</v>
      </c>
      <c r="E7" s="5">
        <v>315.18</v>
      </c>
      <c r="F7" s="5">
        <v>411.14</v>
      </c>
      <c r="G7" s="19">
        <f>(F7-F8)/F8</f>
        <v>0.15595917564034067</v>
      </c>
      <c r="H7" s="19">
        <f>F7/$F$51</f>
        <v>0.10477413699076976</v>
      </c>
      <c r="I7" s="11">
        <v>55.47</v>
      </c>
    </row>
    <row r="8" spans="1:9" x14ac:dyDescent="0.35">
      <c r="A8" s="10" t="s">
        <v>11</v>
      </c>
      <c r="B8" s="5">
        <v>32.46</v>
      </c>
      <c r="C8" s="5">
        <v>0.45</v>
      </c>
      <c r="D8" s="5">
        <v>52.94</v>
      </c>
      <c r="E8" s="5">
        <v>269.82</v>
      </c>
      <c r="F8" s="5">
        <v>355.67</v>
      </c>
      <c r="G8" s="5"/>
      <c r="H8" s="5"/>
      <c r="I8" s="11"/>
    </row>
    <row r="9" spans="1:9" x14ac:dyDescent="0.35">
      <c r="A9" s="10" t="s">
        <v>13</v>
      </c>
      <c r="B9" s="5">
        <v>10.97</v>
      </c>
      <c r="C9" s="5">
        <v>7.79</v>
      </c>
      <c r="D9" s="5">
        <v>1.05</v>
      </c>
      <c r="E9" s="5">
        <v>0</v>
      </c>
      <c r="F9" s="5">
        <v>19.809999999999999</v>
      </c>
      <c r="G9" s="19">
        <f>(F9-F10)/F10</f>
        <v>0.44387755102040799</v>
      </c>
      <c r="H9" s="19">
        <f>F9/$F$51</f>
        <v>5.0483427878268931E-3</v>
      </c>
      <c r="I9" s="11">
        <v>6.09</v>
      </c>
    </row>
    <row r="10" spans="1:9" x14ac:dyDescent="0.35">
      <c r="A10" s="10" t="s">
        <v>11</v>
      </c>
      <c r="B10" s="5">
        <v>4.62</v>
      </c>
      <c r="C10" s="5">
        <v>8.2799999999999994</v>
      </c>
      <c r="D10" s="5">
        <v>0.82</v>
      </c>
      <c r="E10" s="5">
        <v>0</v>
      </c>
      <c r="F10" s="5">
        <v>13.72</v>
      </c>
      <c r="G10" s="5"/>
      <c r="H10" s="5"/>
      <c r="I10" s="11"/>
    </row>
    <row r="11" spans="1:9" x14ac:dyDescent="0.35">
      <c r="A11" s="10" t="s">
        <v>14</v>
      </c>
      <c r="B11" s="5">
        <v>0.05</v>
      </c>
      <c r="C11" s="5">
        <v>0</v>
      </c>
      <c r="D11" s="5">
        <v>0</v>
      </c>
      <c r="E11" s="5">
        <v>0</v>
      </c>
      <c r="F11" s="5">
        <v>0.05</v>
      </c>
      <c r="G11" s="19">
        <f>(F11-F12)/F12</f>
        <v>0</v>
      </c>
      <c r="H11" s="19">
        <f>F11/$F$51</f>
        <v>1.2741905067710485E-5</v>
      </c>
      <c r="I11" s="11">
        <v>0</v>
      </c>
    </row>
    <row r="12" spans="1:9" x14ac:dyDescent="0.35">
      <c r="A12" s="10" t="s">
        <v>11</v>
      </c>
      <c r="B12" s="5">
        <v>0.05</v>
      </c>
      <c r="C12" s="5">
        <v>0</v>
      </c>
      <c r="D12" s="5">
        <v>0</v>
      </c>
      <c r="E12" s="5">
        <v>0</v>
      </c>
      <c r="F12" s="5">
        <v>0.05</v>
      </c>
      <c r="G12" s="5"/>
      <c r="H12" s="5"/>
      <c r="I12" s="11"/>
    </row>
    <row r="13" spans="1:9" x14ac:dyDescent="0.35">
      <c r="A13" s="10" t="s">
        <v>15</v>
      </c>
      <c r="B13" s="5">
        <v>27.75</v>
      </c>
      <c r="C13" s="5">
        <v>0.16</v>
      </c>
      <c r="D13" s="5">
        <v>20.83</v>
      </c>
      <c r="E13" s="5">
        <v>0</v>
      </c>
      <c r="F13" s="5">
        <v>48.74</v>
      </c>
      <c r="G13" s="19">
        <f>(F13-F14)/F14</f>
        <v>2.1374685666387325E-2</v>
      </c>
      <c r="H13" s="19">
        <f>F13/$F$51</f>
        <v>1.242080906000418E-2</v>
      </c>
      <c r="I13" s="11">
        <v>1.02</v>
      </c>
    </row>
    <row r="14" spans="1:9" x14ac:dyDescent="0.35">
      <c r="A14" s="10" t="s">
        <v>11</v>
      </c>
      <c r="B14" s="5">
        <v>26.65</v>
      </c>
      <c r="C14" s="5">
        <v>0.16</v>
      </c>
      <c r="D14" s="5">
        <v>20.91</v>
      </c>
      <c r="E14" s="5">
        <v>0</v>
      </c>
      <c r="F14" s="5">
        <v>47.72</v>
      </c>
      <c r="G14" s="5"/>
      <c r="H14" s="5"/>
      <c r="I14" s="11"/>
    </row>
    <row r="15" spans="1:9" x14ac:dyDescent="0.35">
      <c r="A15" s="10" t="s">
        <v>16</v>
      </c>
      <c r="B15" s="5">
        <v>33.229999999999997</v>
      </c>
      <c r="C15" s="5">
        <v>0.13</v>
      </c>
      <c r="D15" s="5">
        <v>0</v>
      </c>
      <c r="E15" s="5">
        <v>592.04</v>
      </c>
      <c r="F15" s="5">
        <v>625.4</v>
      </c>
      <c r="G15" s="19">
        <f>(F15-F16)/F16</f>
        <v>0.7380429647333463</v>
      </c>
      <c r="H15" s="19">
        <f>F15/$F$51</f>
        <v>0.15937574858692272</v>
      </c>
      <c r="I15" s="11">
        <v>265.57</v>
      </c>
    </row>
    <row r="16" spans="1:9" x14ac:dyDescent="0.35">
      <c r="A16" s="10" t="s">
        <v>11</v>
      </c>
      <c r="B16" s="5">
        <v>111.52</v>
      </c>
      <c r="C16" s="5">
        <v>0.11</v>
      </c>
      <c r="D16" s="5">
        <v>0</v>
      </c>
      <c r="E16" s="5">
        <v>248.2</v>
      </c>
      <c r="F16" s="5">
        <v>359.83</v>
      </c>
      <c r="G16" s="5"/>
      <c r="H16" s="5"/>
      <c r="I16" s="11"/>
    </row>
    <row r="17" spans="1:9" x14ac:dyDescent="0.35">
      <c r="A17" s="10" t="s">
        <v>17</v>
      </c>
      <c r="B17" s="5">
        <v>15.69</v>
      </c>
      <c r="C17" s="5">
        <v>1.56</v>
      </c>
      <c r="D17" s="5">
        <v>0.1</v>
      </c>
      <c r="E17" s="5">
        <v>431.61</v>
      </c>
      <c r="F17" s="5">
        <v>448.96</v>
      </c>
      <c r="G17" s="19">
        <f>(F17-F18)/F18</f>
        <v>0.45718922427783171</v>
      </c>
      <c r="H17" s="19">
        <f>F17/$F$51</f>
        <v>0.11441211398398597</v>
      </c>
      <c r="I17" s="11">
        <v>140.86000000000001</v>
      </c>
    </row>
    <row r="18" spans="1:9" x14ac:dyDescent="0.35">
      <c r="A18" s="10" t="s">
        <v>11</v>
      </c>
      <c r="B18" s="5">
        <v>12.36</v>
      </c>
      <c r="C18" s="5">
        <v>1.64</v>
      </c>
      <c r="D18" s="5">
        <v>0.15</v>
      </c>
      <c r="E18" s="5">
        <v>293.95</v>
      </c>
      <c r="F18" s="5">
        <v>308.10000000000002</v>
      </c>
      <c r="G18" s="5"/>
      <c r="H18" s="5"/>
      <c r="I18" s="11"/>
    </row>
    <row r="19" spans="1:9" x14ac:dyDescent="0.35">
      <c r="A19" s="10" t="s">
        <v>18</v>
      </c>
      <c r="B19" s="5">
        <v>90.92</v>
      </c>
      <c r="C19" s="5">
        <v>0.56000000000000005</v>
      </c>
      <c r="D19" s="5">
        <v>0.46</v>
      </c>
      <c r="E19" s="5">
        <v>562.9</v>
      </c>
      <c r="F19" s="5">
        <v>654.84</v>
      </c>
      <c r="G19" s="19">
        <f>(F19-F20)/F20</f>
        <v>0.29340891583874856</v>
      </c>
      <c r="H19" s="19">
        <f>F19/$F$51</f>
        <v>0.16687818229079068</v>
      </c>
      <c r="I19" s="11">
        <v>148.55000000000001</v>
      </c>
    </row>
    <row r="20" spans="1:9" x14ac:dyDescent="0.35">
      <c r="A20" s="10" t="s">
        <v>11</v>
      </c>
      <c r="B20" s="5">
        <v>74.8</v>
      </c>
      <c r="C20" s="5">
        <v>0.56999999999999995</v>
      </c>
      <c r="D20" s="5">
        <v>0.49</v>
      </c>
      <c r="E20" s="5">
        <v>430.43</v>
      </c>
      <c r="F20" s="5">
        <v>506.29</v>
      </c>
      <c r="G20" s="5"/>
      <c r="H20" s="5"/>
      <c r="I20" s="11"/>
    </row>
    <row r="21" spans="1:9" x14ac:dyDescent="0.35">
      <c r="A21" s="10" t="s">
        <v>19</v>
      </c>
      <c r="B21" s="5">
        <v>38.35</v>
      </c>
      <c r="C21" s="5">
        <v>46.7</v>
      </c>
      <c r="D21" s="5">
        <v>4.18</v>
      </c>
      <c r="E21" s="5">
        <v>83.2</v>
      </c>
      <c r="F21" s="5">
        <v>172.43</v>
      </c>
      <c r="G21" s="19">
        <f>(F21-F22)/F22</f>
        <v>0.15053045973176754</v>
      </c>
      <c r="H21" s="19">
        <f>F21/$F$51</f>
        <v>4.3941733816506373E-2</v>
      </c>
      <c r="I21" s="11">
        <v>22.56</v>
      </c>
    </row>
    <row r="22" spans="1:9" x14ac:dyDescent="0.35">
      <c r="A22" s="10" t="s">
        <v>11</v>
      </c>
      <c r="B22" s="5">
        <v>33.28</v>
      </c>
      <c r="C22" s="5">
        <v>40.07</v>
      </c>
      <c r="D22" s="5">
        <v>2.75</v>
      </c>
      <c r="E22" s="5">
        <v>73.77</v>
      </c>
      <c r="F22" s="5">
        <v>149.87</v>
      </c>
      <c r="G22" s="5"/>
      <c r="H22" s="5"/>
      <c r="I22" s="11"/>
    </row>
    <row r="23" spans="1:9" x14ac:dyDescent="0.35">
      <c r="A23" s="10" t="s">
        <v>20</v>
      </c>
      <c r="B23" s="5">
        <v>0.76</v>
      </c>
      <c r="C23" s="5">
        <v>0</v>
      </c>
      <c r="D23" s="5">
        <v>0</v>
      </c>
      <c r="E23" s="5">
        <v>0.12</v>
      </c>
      <c r="F23" s="5">
        <v>0.88</v>
      </c>
      <c r="G23" s="19">
        <f>(F23-F24)/F24</f>
        <v>1.1463414634146343</v>
      </c>
      <c r="H23" s="19">
        <f>F23/$F$51</f>
        <v>2.2425752919170451E-4</v>
      </c>
      <c r="I23" s="11">
        <v>0.47</v>
      </c>
    </row>
    <row r="24" spans="1:9" x14ac:dyDescent="0.35">
      <c r="A24" s="10" t="s">
        <v>11</v>
      </c>
      <c r="B24" s="5">
        <v>0.41</v>
      </c>
      <c r="C24" s="5">
        <v>0</v>
      </c>
      <c r="D24" s="5">
        <v>0</v>
      </c>
      <c r="E24" s="5">
        <v>0</v>
      </c>
      <c r="F24" s="5">
        <v>0.41</v>
      </c>
      <c r="G24" s="5"/>
      <c r="H24" s="5"/>
      <c r="I24" s="11"/>
    </row>
    <row r="25" spans="1:9" x14ac:dyDescent="0.35">
      <c r="A25" s="10" t="s">
        <v>21</v>
      </c>
      <c r="B25" s="5">
        <v>3.75</v>
      </c>
      <c r="C25" s="5">
        <v>0.01</v>
      </c>
      <c r="D25" s="5">
        <v>0</v>
      </c>
      <c r="E25" s="5">
        <v>10.63</v>
      </c>
      <c r="F25" s="5">
        <v>14.39</v>
      </c>
      <c r="G25" s="19">
        <f>(F25-F26)/F26</f>
        <v>3.0064423765211162E-2</v>
      </c>
      <c r="H25" s="19">
        <f>F25/$F$51</f>
        <v>3.6671202784870774E-3</v>
      </c>
      <c r="I25" s="11">
        <v>0.42</v>
      </c>
    </row>
    <row r="26" spans="1:9" x14ac:dyDescent="0.35">
      <c r="A26" s="10" t="s">
        <v>11</v>
      </c>
      <c r="B26" s="5">
        <v>4.42</v>
      </c>
      <c r="C26" s="5">
        <v>0.02</v>
      </c>
      <c r="D26" s="5">
        <v>0</v>
      </c>
      <c r="E26" s="5">
        <v>9.5299999999999994</v>
      </c>
      <c r="F26" s="5">
        <v>13.97</v>
      </c>
      <c r="G26" s="5"/>
      <c r="H26" s="5"/>
      <c r="I26" s="11"/>
    </row>
    <row r="27" spans="1:9" x14ac:dyDescent="0.35">
      <c r="A27" s="10" t="s">
        <v>22</v>
      </c>
      <c r="B27" s="5">
        <v>1.23</v>
      </c>
      <c r="C27" s="5">
        <v>0.01</v>
      </c>
      <c r="D27" s="5">
        <v>0.01</v>
      </c>
      <c r="E27" s="5">
        <v>32.299999999999997</v>
      </c>
      <c r="F27" s="5">
        <v>33.549999999999997</v>
      </c>
      <c r="G27" s="19">
        <f>(F27-F28)/F28</f>
        <v>-6.5146579804562024E-3</v>
      </c>
      <c r="H27" s="19">
        <f>F27/$F$51</f>
        <v>8.5498183004337341E-3</v>
      </c>
      <c r="I27" s="11">
        <v>-0.22</v>
      </c>
    </row>
    <row r="28" spans="1:9" x14ac:dyDescent="0.35">
      <c r="A28" s="10" t="s">
        <v>11</v>
      </c>
      <c r="B28" s="5">
        <v>1.1299999999999999</v>
      </c>
      <c r="C28" s="5">
        <v>0.01</v>
      </c>
      <c r="D28" s="5">
        <v>0</v>
      </c>
      <c r="E28" s="5">
        <v>32.630000000000003</v>
      </c>
      <c r="F28" s="5">
        <v>33.770000000000003</v>
      </c>
      <c r="G28" s="5"/>
      <c r="H28" s="5"/>
      <c r="I28" s="11"/>
    </row>
    <row r="29" spans="1:9" x14ac:dyDescent="0.35">
      <c r="A29" s="10" t="s">
        <v>23</v>
      </c>
      <c r="B29" s="5">
        <v>34.68</v>
      </c>
      <c r="C29" s="5">
        <v>0.64</v>
      </c>
      <c r="D29" s="5">
        <v>3.38</v>
      </c>
      <c r="E29" s="5">
        <v>94.51</v>
      </c>
      <c r="F29" s="5">
        <v>133.21</v>
      </c>
      <c r="G29" s="19">
        <f>(F29-F30)/F30</f>
        <v>0.38299418604651181</v>
      </c>
      <c r="H29" s="19">
        <f>F29/$F$51</f>
        <v>3.3946983481394272E-2</v>
      </c>
      <c r="I29" s="11">
        <v>36.89</v>
      </c>
    </row>
    <row r="30" spans="1:9" x14ac:dyDescent="0.35">
      <c r="A30" s="10" t="s">
        <v>11</v>
      </c>
      <c r="B30" s="5">
        <v>32.18</v>
      </c>
      <c r="C30" s="5">
        <v>0.61</v>
      </c>
      <c r="D30" s="5">
        <v>2.21</v>
      </c>
      <c r="E30" s="5">
        <v>61.32</v>
      </c>
      <c r="F30" s="5">
        <v>96.32</v>
      </c>
      <c r="G30" s="5"/>
      <c r="H30" s="5"/>
      <c r="I30" s="11"/>
    </row>
    <row r="31" spans="1:9" x14ac:dyDescent="0.35">
      <c r="A31" s="10" t="s">
        <v>25</v>
      </c>
      <c r="B31" s="5">
        <v>2.06</v>
      </c>
      <c r="C31" s="5">
        <v>0.03</v>
      </c>
      <c r="D31" s="5">
        <v>3.96</v>
      </c>
      <c r="E31" s="5">
        <v>44.91</v>
      </c>
      <c r="F31" s="5">
        <v>50.96</v>
      </c>
      <c r="G31" s="19">
        <f>(F31-F32)/F32</f>
        <v>-4.9608355091383748E-2</v>
      </c>
      <c r="H31" s="19">
        <f>F31/$F$51</f>
        <v>1.2986549645010526E-2</v>
      </c>
      <c r="I31" s="11">
        <v>-2.66</v>
      </c>
    </row>
    <row r="32" spans="1:9" x14ac:dyDescent="0.35">
      <c r="A32" s="10" t="s">
        <v>11</v>
      </c>
      <c r="B32" s="5">
        <v>1.95</v>
      </c>
      <c r="C32" s="5">
        <v>0.03</v>
      </c>
      <c r="D32" s="5">
        <v>0.25</v>
      </c>
      <c r="E32" s="5">
        <v>51.39</v>
      </c>
      <c r="F32" s="5">
        <v>53.62</v>
      </c>
      <c r="G32" s="5"/>
      <c r="H32" s="5"/>
      <c r="I32" s="11"/>
    </row>
    <row r="33" spans="1:9" x14ac:dyDescent="0.35">
      <c r="A33" s="10" t="s">
        <v>26</v>
      </c>
      <c r="B33" s="5">
        <v>23.7</v>
      </c>
      <c r="C33" s="5">
        <v>0.94</v>
      </c>
      <c r="D33" s="5">
        <v>0.1</v>
      </c>
      <c r="E33" s="5">
        <v>35.700000000000003</v>
      </c>
      <c r="F33" s="5">
        <v>60.44</v>
      </c>
      <c r="G33" s="19">
        <f>(F33-F34)/F34</f>
        <v>0.14469696969696971</v>
      </c>
      <c r="H33" s="19">
        <f>F33/$F$51</f>
        <v>1.5402414845848433E-2</v>
      </c>
      <c r="I33" s="11">
        <v>7.64</v>
      </c>
    </row>
    <row r="34" spans="1:9" x14ac:dyDescent="0.35">
      <c r="A34" s="10" t="s">
        <v>11</v>
      </c>
      <c r="B34" s="5">
        <v>22.52</v>
      </c>
      <c r="C34" s="5">
        <v>0.84</v>
      </c>
      <c r="D34" s="5">
        <v>0.06</v>
      </c>
      <c r="E34" s="5">
        <v>29.38</v>
      </c>
      <c r="F34" s="5">
        <v>52.8</v>
      </c>
      <c r="G34" s="5"/>
      <c r="H34" s="5"/>
      <c r="I34" s="11"/>
    </row>
    <row r="35" spans="1:9" x14ac:dyDescent="0.35">
      <c r="A35" s="10" t="s">
        <v>27</v>
      </c>
      <c r="B35" s="5">
        <v>4.8499999999999996</v>
      </c>
      <c r="C35" s="5">
        <v>3.45</v>
      </c>
      <c r="D35" s="5">
        <v>1.06</v>
      </c>
      <c r="E35" s="5">
        <v>0</v>
      </c>
      <c r="F35" s="5">
        <v>9.36</v>
      </c>
      <c r="G35" s="19">
        <f>(F35-F36)/F36</f>
        <v>9.7087378640776552E-3</v>
      </c>
      <c r="H35" s="19">
        <f>F35/$F$51</f>
        <v>2.3852846286754022E-3</v>
      </c>
      <c r="I35" s="11">
        <v>0.09</v>
      </c>
    </row>
    <row r="36" spans="1:9" x14ac:dyDescent="0.35">
      <c r="A36" s="10" t="s">
        <v>11</v>
      </c>
      <c r="B36" s="5">
        <v>4.3099999999999996</v>
      </c>
      <c r="C36" s="5">
        <v>3.77</v>
      </c>
      <c r="D36" s="5">
        <v>1.19</v>
      </c>
      <c r="E36" s="5">
        <v>0</v>
      </c>
      <c r="F36" s="5">
        <v>9.27</v>
      </c>
      <c r="G36" s="5"/>
      <c r="H36" s="5"/>
      <c r="I36" s="11"/>
    </row>
    <row r="37" spans="1:9" x14ac:dyDescent="0.35">
      <c r="A37" s="10" t="s">
        <v>28</v>
      </c>
      <c r="B37" s="5">
        <v>4.41</v>
      </c>
      <c r="C37" s="5">
        <v>0.15</v>
      </c>
      <c r="D37" s="5">
        <v>0.63</v>
      </c>
      <c r="E37" s="5">
        <v>43.18</v>
      </c>
      <c r="F37" s="5">
        <v>48.37</v>
      </c>
      <c r="G37" s="19">
        <f>(F37-F38)/F38</f>
        <v>-1.647010980073205E-2</v>
      </c>
      <c r="H37" s="19">
        <f>F37/$F$51</f>
        <v>1.232651896250312E-2</v>
      </c>
      <c r="I37" s="11">
        <v>-0.81</v>
      </c>
    </row>
    <row r="38" spans="1:9" x14ac:dyDescent="0.35">
      <c r="A38" s="10" t="s">
        <v>11</v>
      </c>
      <c r="B38" s="5">
        <v>3.51</v>
      </c>
      <c r="C38" s="5">
        <v>0.14000000000000001</v>
      </c>
      <c r="D38" s="5">
        <v>3.51</v>
      </c>
      <c r="E38" s="5">
        <v>42.02</v>
      </c>
      <c r="F38" s="5">
        <v>49.18</v>
      </c>
      <c r="G38" s="5"/>
      <c r="H38" s="5"/>
      <c r="I38" s="11"/>
    </row>
    <row r="39" spans="1:9" x14ac:dyDescent="0.35">
      <c r="A39" s="10" t="s">
        <v>29</v>
      </c>
      <c r="B39" s="5">
        <v>3.6</v>
      </c>
      <c r="C39" s="5">
        <v>0.01</v>
      </c>
      <c r="D39" s="5">
        <v>0</v>
      </c>
      <c r="E39" s="5">
        <v>0.75</v>
      </c>
      <c r="F39" s="5">
        <v>4.3600000000000003</v>
      </c>
      <c r="G39" s="19">
        <f>(F39-F40)/F40</f>
        <v>0.18801089918256142</v>
      </c>
      <c r="H39" s="19">
        <f>F39/$F$51</f>
        <v>1.1110941219043542E-3</v>
      </c>
      <c r="I39" s="11">
        <v>0.69</v>
      </c>
    </row>
    <row r="40" spans="1:9" x14ac:dyDescent="0.35">
      <c r="A40" s="10" t="s">
        <v>11</v>
      </c>
      <c r="B40" s="5">
        <v>3.2</v>
      </c>
      <c r="C40" s="5">
        <v>0.01</v>
      </c>
      <c r="D40" s="5">
        <v>0</v>
      </c>
      <c r="E40" s="5">
        <v>0.46</v>
      </c>
      <c r="F40" s="5">
        <v>3.67</v>
      </c>
      <c r="G40" s="5"/>
      <c r="H40" s="5"/>
      <c r="I40" s="11"/>
    </row>
    <row r="41" spans="1:9" x14ac:dyDescent="0.35">
      <c r="A41" s="10" t="s">
        <v>30</v>
      </c>
      <c r="B41" s="5">
        <v>52.56</v>
      </c>
      <c r="C41" s="5">
        <v>0</v>
      </c>
      <c r="D41" s="5">
        <v>8.06</v>
      </c>
      <c r="E41" s="5">
        <v>358.49</v>
      </c>
      <c r="F41" s="5">
        <v>419.11</v>
      </c>
      <c r="G41" s="19">
        <f>(F41-F42)/F42</f>
        <v>0.20364732912119479</v>
      </c>
      <c r="H41" s="19">
        <f>F41/$F$51</f>
        <v>0.10680519665856282</v>
      </c>
      <c r="I41" s="11">
        <v>70.91</v>
      </c>
    </row>
    <row r="42" spans="1:9" x14ac:dyDescent="0.35">
      <c r="A42" s="10" t="s">
        <v>11</v>
      </c>
      <c r="B42" s="5">
        <v>50.96</v>
      </c>
      <c r="C42" s="5">
        <v>0</v>
      </c>
      <c r="D42" s="5">
        <v>6.56</v>
      </c>
      <c r="E42" s="5">
        <v>290.68</v>
      </c>
      <c r="F42" s="5">
        <v>348.2</v>
      </c>
      <c r="G42" s="5"/>
      <c r="H42" s="5"/>
      <c r="I42" s="11"/>
    </row>
    <row r="43" spans="1:9" x14ac:dyDescent="0.35">
      <c r="A43" s="10" t="s">
        <v>31</v>
      </c>
      <c r="B43" s="5">
        <v>95.55</v>
      </c>
      <c r="C43" s="5">
        <v>16.98</v>
      </c>
      <c r="D43" s="5">
        <v>17.32</v>
      </c>
      <c r="E43" s="5">
        <v>255.03</v>
      </c>
      <c r="F43" s="5">
        <v>384.88</v>
      </c>
      <c r="G43" s="19">
        <f>(F43-F44)/F44</f>
        <v>1.4417121319944045E-2</v>
      </c>
      <c r="H43" s="19">
        <f>F43/$F$51</f>
        <v>9.8082088449208224E-2</v>
      </c>
      <c r="I43" s="11">
        <v>5.47</v>
      </c>
    </row>
    <row r="44" spans="1:9" x14ac:dyDescent="0.35">
      <c r="A44" s="10" t="s">
        <v>11</v>
      </c>
      <c r="B44" s="5">
        <v>93.49</v>
      </c>
      <c r="C44" s="5">
        <v>16.079999999999998</v>
      </c>
      <c r="D44" s="5">
        <v>14.7</v>
      </c>
      <c r="E44" s="5">
        <v>255.14</v>
      </c>
      <c r="F44" s="5">
        <v>379.41</v>
      </c>
      <c r="G44" s="5"/>
      <c r="H44" s="5"/>
      <c r="I44" s="11"/>
    </row>
    <row r="45" spans="1:9" x14ac:dyDescent="0.35">
      <c r="A45" s="10" t="s">
        <v>32</v>
      </c>
      <c r="B45" s="5">
        <v>42.14</v>
      </c>
      <c r="C45" s="5">
        <v>0.72</v>
      </c>
      <c r="D45" s="5">
        <v>7.85</v>
      </c>
      <c r="E45" s="5">
        <v>60.42</v>
      </c>
      <c r="F45" s="5">
        <v>111.13</v>
      </c>
      <c r="G45" s="19">
        <f>(F45-F46)/F46</f>
        <v>2.0758703040323238E-2</v>
      </c>
      <c r="H45" s="19">
        <f>F45/$F$51</f>
        <v>2.8320158203493321E-2</v>
      </c>
      <c r="I45" s="11">
        <v>2.2599999999999998</v>
      </c>
    </row>
    <row r="46" spans="1:9" x14ac:dyDescent="0.35">
      <c r="A46" s="10" t="s">
        <v>11</v>
      </c>
      <c r="B46" s="5">
        <v>41.07</v>
      </c>
      <c r="C46" s="5">
        <v>0.75</v>
      </c>
      <c r="D46" s="5">
        <v>4.8899999999999997</v>
      </c>
      <c r="E46" s="5">
        <v>62.16</v>
      </c>
      <c r="F46" s="5">
        <v>108.87</v>
      </c>
      <c r="G46" s="5"/>
      <c r="H46" s="5"/>
      <c r="I46" s="11"/>
    </row>
    <row r="47" spans="1:9" x14ac:dyDescent="0.35">
      <c r="A47" s="10" t="s">
        <v>33</v>
      </c>
      <c r="B47" s="5">
        <v>49.06</v>
      </c>
      <c r="C47" s="5">
        <v>56.1</v>
      </c>
      <c r="D47" s="5">
        <v>21.14</v>
      </c>
      <c r="E47" s="5">
        <v>70.41</v>
      </c>
      <c r="F47" s="5">
        <v>196.71</v>
      </c>
      <c r="G47" s="19">
        <f>(F47-F48)/F48</f>
        <v>0.10405792220912624</v>
      </c>
      <c r="H47" s="19">
        <f>F47/$F$51</f>
        <v>5.0129202917386588E-2</v>
      </c>
      <c r="I47" s="11">
        <v>18.54</v>
      </c>
    </row>
    <row r="48" spans="1:9" x14ac:dyDescent="0.35">
      <c r="A48" s="10" t="s">
        <v>11</v>
      </c>
      <c r="B48" s="5">
        <v>48.78</v>
      </c>
      <c r="C48" s="5">
        <v>47.17</v>
      </c>
      <c r="D48" s="5">
        <v>17.41</v>
      </c>
      <c r="E48" s="5">
        <v>64.81</v>
      </c>
      <c r="F48" s="5">
        <v>178.17</v>
      </c>
      <c r="G48" s="5"/>
      <c r="H48" s="5"/>
      <c r="I48" s="11"/>
    </row>
    <row r="49" spans="1:9" x14ac:dyDescent="0.35">
      <c r="A49" s="10" t="s">
        <v>34</v>
      </c>
      <c r="B49" s="5">
        <v>0.6</v>
      </c>
      <c r="C49" s="5">
        <v>0.02</v>
      </c>
      <c r="D49" s="5">
        <v>0.28999999999999998</v>
      </c>
      <c r="E49" s="5">
        <v>14.84</v>
      </c>
      <c r="F49" s="5">
        <v>15.75</v>
      </c>
      <c r="G49" s="19">
        <f>(F49-F50)/F50</f>
        <v>1.2403982930298718</v>
      </c>
      <c r="H49" s="19">
        <f>F49/$F$51</f>
        <v>4.013700096328802E-3</v>
      </c>
      <c r="I49" s="11">
        <v>8.7200000000000006</v>
      </c>
    </row>
    <row r="50" spans="1:9" x14ac:dyDescent="0.35">
      <c r="A50" s="10" t="s">
        <v>11</v>
      </c>
      <c r="B50" s="5">
        <v>0.61</v>
      </c>
      <c r="C50" s="5">
        <v>0.02</v>
      </c>
      <c r="D50" s="5">
        <v>0.42</v>
      </c>
      <c r="E50" s="5">
        <v>5.98</v>
      </c>
      <c r="F50" s="5">
        <v>7.03</v>
      </c>
      <c r="G50" s="5"/>
      <c r="H50" s="5"/>
      <c r="I50" s="11"/>
    </row>
    <row r="51" spans="1:9" s="2" customFormat="1" x14ac:dyDescent="0.35">
      <c r="A51" s="8" t="s">
        <v>35</v>
      </c>
      <c r="B51" s="21">
        <v>575.64</v>
      </c>
      <c r="C51" s="21">
        <v>136.36000000000001</v>
      </c>
      <c r="D51" s="21">
        <v>146.25</v>
      </c>
      <c r="E51" s="21">
        <v>3065.81</v>
      </c>
      <c r="F51" s="21">
        <v>3924.06</v>
      </c>
      <c r="G51" s="22">
        <f>(F51-F52)/F52</f>
        <v>0.25629418092408562</v>
      </c>
      <c r="H51" s="22">
        <f>F51/$F$51</f>
        <v>1</v>
      </c>
      <c r="I51" s="23">
        <v>800.54</v>
      </c>
    </row>
    <row r="52" spans="1:9" x14ac:dyDescent="0.35">
      <c r="A52" s="10" t="s">
        <v>36</v>
      </c>
      <c r="B52" s="5">
        <v>604.28</v>
      </c>
      <c r="C52" s="5">
        <v>120.73</v>
      </c>
      <c r="D52" s="5">
        <v>129.26</v>
      </c>
      <c r="E52" s="5">
        <v>2269.25</v>
      </c>
      <c r="F52" s="5">
        <v>3123.52</v>
      </c>
      <c r="G52" s="5"/>
      <c r="H52" s="5"/>
      <c r="I52" s="11"/>
    </row>
    <row r="53" spans="1:9" x14ac:dyDescent="0.35">
      <c r="A53" s="10" t="s">
        <v>37</v>
      </c>
      <c r="B53" s="19">
        <f>(B51-B52)/B52</f>
        <v>-4.7395247236380465E-2</v>
      </c>
      <c r="C53" s="19">
        <f t="shared" ref="C53:F53" si="0">(C51-C52)/C52</f>
        <v>0.12946243684254127</v>
      </c>
      <c r="D53" s="19">
        <f t="shared" si="0"/>
        <v>0.13144050750425507</v>
      </c>
      <c r="E53" s="19">
        <f t="shared" si="0"/>
        <v>0.35102346590283129</v>
      </c>
      <c r="F53" s="19">
        <f t="shared" si="0"/>
        <v>0.25629418092408562</v>
      </c>
      <c r="G53" s="5"/>
      <c r="H53" s="5"/>
      <c r="I53" s="11"/>
    </row>
    <row r="54" spans="1:9" x14ac:dyDescent="0.35">
      <c r="A54" s="10" t="s">
        <v>45</v>
      </c>
      <c r="B54" s="19">
        <f>B51/$F$51</f>
        <v>0.14669500466353724</v>
      </c>
      <c r="C54" s="19">
        <f t="shared" ref="C54:F54" si="1">C51/$F$51</f>
        <v>3.4749723500660037E-2</v>
      </c>
      <c r="D54" s="19">
        <f t="shared" si="1"/>
        <v>3.7270072323053162E-2</v>
      </c>
      <c r="E54" s="19">
        <f t="shared" si="1"/>
        <v>0.78128519951274955</v>
      </c>
      <c r="F54" s="19">
        <f t="shared" si="1"/>
        <v>1</v>
      </c>
      <c r="G54" s="5"/>
      <c r="H54" s="5"/>
      <c r="I54" s="11"/>
    </row>
    <row r="55" spans="1:9" ht="15" thickBot="1" x14ac:dyDescent="0.4">
      <c r="A55" s="12" t="s">
        <v>46</v>
      </c>
      <c r="B55" s="20">
        <f>B52/$F$52</f>
        <v>0.19346122323532425</v>
      </c>
      <c r="C55" s="20">
        <f t="shared" ref="C55:F55" si="2">C52/$F$52</f>
        <v>3.8651905542464914E-2</v>
      </c>
      <c r="D55" s="20">
        <f t="shared" si="2"/>
        <v>4.1382798893555985E-2</v>
      </c>
      <c r="E55" s="20">
        <f t="shared" si="2"/>
        <v>0.72650407232865488</v>
      </c>
      <c r="F55" s="20">
        <f t="shared" si="2"/>
        <v>1</v>
      </c>
      <c r="G55" s="13"/>
      <c r="H55" s="13"/>
      <c r="I55" s="14"/>
    </row>
    <row r="56" spans="1:9" x14ac:dyDescent="0.35">
      <c r="A56" s="35" t="s">
        <v>70</v>
      </c>
      <c r="B56" s="35"/>
      <c r="C56" s="35"/>
      <c r="D56" s="35"/>
      <c r="E56" s="35"/>
      <c r="F56" s="35"/>
      <c r="G56" s="35"/>
      <c r="H56" s="35"/>
      <c r="I56" s="35"/>
    </row>
    <row r="57" spans="1:9" s="2" customFormat="1" x14ac:dyDescent="0.35"/>
  </sheetData>
  <mergeCells count="2">
    <mergeCell ref="A2:I2"/>
    <mergeCell ref="A56:I56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9"/>
  <sheetViews>
    <sheetView topLeftCell="A21" workbookViewId="0">
      <selection activeCell="A62" sqref="A62"/>
    </sheetView>
  </sheetViews>
  <sheetFormatPr defaultRowHeight="14.5" x14ac:dyDescent="0.35"/>
  <cols>
    <col min="1" max="1" width="39.6328125" customWidth="1"/>
    <col min="2" max="2" width="13.7265625" bestFit="1" customWidth="1"/>
    <col min="3" max="3" width="16.54296875" customWidth="1"/>
    <col min="4" max="4" width="17.26953125" customWidth="1"/>
    <col min="5" max="5" width="10.36328125" bestFit="1" customWidth="1"/>
    <col min="6" max="6" width="9.36328125" bestFit="1" customWidth="1"/>
    <col min="7" max="7" width="8.90625" bestFit="1" customWidth="1"/>
    <col min="8" max="8" width="9.36328125" bestFit="1" customWidth="1"/>
  </cols>
  <sheetData>
    <row r="1" spans="1:8" ht="48" customHeight="1" x14ac:dyDescent="0.35">
      <c r="A1" s="28" t="s">
        <v>0</v>
      </c>
      <c r="B1" s="29"/>
      <c r="C1" s="29"/>
      <c r="D1" s="29"/>
      <c r="E1" s="29"/>
      <c r="F1" s="29"/>
      <c r="G1" s="29"/>
      <c r="H1" s="30"/>
    </row>
    <row r="2" spans="1:8" s="18" customFormat="1" ht="29" x14ac:dyDescent="0.35">
      <c r="A2" s="15"/>
      <c r="B2" s="16" t="s">
        <v>51</v>
      </c>
      <c r="C2" s="16" t="s">
        <v>52</v>
      </c>
      <c r="D2" s="16" t="s">
        <v>53</v>
      </c>
      <c r="E2" s="16" t="s">
        <v>5</v>
      </c>
      <c r="F2" s="16" t="s">
        <v>6</v>
      </c>
      <c r="G2" s="16" t="s">
        <v>7</v>
      </c>
      <c r="H2" s="17" t="s">
        <v>8</v>
      </c>
    </row>
    <row r="3" spans="1:8" s="2" customFormat="1" x14ac:dyDescent="0.35">
      <c r="A3" s="8" t="s">
        <v>9</v>
      </c>
      <c r="B3" s="1"/>
      <c r="C3" s="1"/>
      <c r="D3" s="1"/>
      <c r="E3" s="1"/>
      <c r="F3" s="1"/>
      <c r="G3" s="1"/>
      <c r="H3" s="9"/>
    </row>
    <row r="4" spans="1:8" x14ac:dyDescent="0.35">
      <c r="A4" s="10" t="s">
        <v>10</v>
      </c>
      <c r="B4" s="5">
        <v>0</v>
      </c>
      <c r="C4" s="5">
        <v>0</v>
      </c>
      <c r="D4" s="5">
        <v>22.6</v>
      </c>
      <c r="E4" s="5">
        <v>22.6</v>
      </c>
      <c r="F4" s="19">
        <f>(E4-E5)/E5</f>
        <v>20.730769230769234</v>
      </c>
      <c r="G4" s="19">
        <f>E4/$E$63</f>
        <v>7.9981172573535787E-4</v>
      </c>
      <c r="H4" s="11">
        <v>21.56</v>
      </c>
    </row>
    <row r="5" spans="1:8" x14ac:dyDescent="0.35">
      <c r="A5" s="10" t="s">
        <v>11</v>
      </c>
      <c r="B5" s="5">
        <v>0</v>
      </c>
      <c r="C5" s="5">
        <v>0</v>
      </c>
      <c r="D5" s="5">
        <v>1.04</v>
      </c>
      <c r="E5" s="5">
        <v>1.04</v>
      </c>
      <c r="F5" s="5"/>
      <c r="G5" s="5"/>
      <c r="H5" s="11"/>
    </row>
    <row r="6" spans="1:8" x14ac:dyDescent="0.35">
      <c r="A6" s="10" t="s">
        <v>12</v>
      </c>
      <c r="B6" s="5">
        <v>2335.9699999999998</v>
      </c>
      <c r="C6" s="5">
        <v>9.81</v>
      </c>
      <c r="D6" s="5">
        <v>422.16</v>
      </c>
      <c r="E6" s="5">
        <v>2767.94</v>
      </c>
      <c r="F6" s="19">
        <f>(E6-E7)/E7</f>
        <v>0.2994962464964952</v>
      </c>
      <c r="G6" s="19">
        <f>E6/$E$63</f>
        <v>9.7957118058934797E-2</v>
      </c>
      <c r="H6" s="11">
        <v>637.92999999999995</v>
      </c>
    </row>
    <row r="7" spans="1:8" x14ac:dyDescent="0.35">
      <c r="A7" s="10" t="s">
        <v>11</v>
      </c>
      <c r="B7" s="5">
        <v>1729.13</v>
      </c>
      <c r="C7" s="5">
        <v>6.75</v>
      </c>
      <c r="D7" s="5">
        <v>394.13</v>
      </c>
      <c r="E7" s="5">
        <v>2130.0100000000002</v>
      </c>
      <c r="F7" s="5"/>
      <c r="G7" s="5"/>
      <c r="H7" s="11"/>
    </row>
    <row r="8" spans="1:8" x14ac:dyDescent="0.35">
      <c r="A8" s="10" t="s">
        <v>13</v>
      </c>
      <c r="B8" s="5">
        <v>0</v>
      </c>
      <c r="C8" s="5">
        <v>0</v>
      </c>
      <c r="D8" s="5">
        <v>60.89</v>
      </c>
      <c r="E8" s="5">
        <v>60.89</v>
      </c>
      <c r="F8" s="19">
        <f>(E8-E9)/E9</f>
        <v>0.47683725442638869</v>
      </c>
      <c r="G8" s="19">
        <f>E8/$E$63</f>
        <v>2.1548909725675196E-3</v>
      </c>
      <c r="H8" s="11">
        <v>19.66</v>
      </c>
    </row>
    <row r="9" spans="1:8" x14ac:dyDescent="0.35">
      <c r="A9" s="10" t="s">
        <v>11</v>
      </c>
      <c r="B9" s="5">
        <v>0</v>
      </c>
      <c r="C9" s="5">
        <v>0</v>
      </c>
      <c r="D9" s="5">
        <v>41.23</v>
      </c>
      <c r="E9" s="5">
        <v>41.23</v>
      </c>
      <c r="F9" s="5"/>
      <c r="G9" s="5"/>
      <c r="H9" s="11"/>
    </row>
    <row r="10" spans="1:8" x14ac:dyDescent="0.35">
      <c r="A10" s="10" t="s">
        <v>14</v>
      </c>
      <c r="B10" s="5">
        <v>0</v>
      </c>
      <c r="C10" s="5">
        <v>0</v>
      </c>
      <c r="D10" s="5">
        <v>2.78</v>
      </c>
      <c r="E10" s="5">
        <v>2.78</v>
      </c>
      <c r="F10" s="19">
        <f>(E10-E11)/E11</f>
        <v>45.333333333333329</v>
      </c>
      <c r="G10" s="19">
        <f>E10/$E$63</f>
        <v>9.8383920245322771E-5</v>
      </c>
      <c r="H10" s="11">
        <v>2.72</v>
      </c>
    </row>
    <row r="11" spans="1:8" x14ac:dyDescent="0.35">
      <c r="A11" s="10" t="s">
        <v>11</v>
      </c>
      <c r="B11" s="5">
        <v>0</v>
      </c>
      <c r="C11" s="5">
        <v>0</v>
      </c>
      <c r="D11" s="5">
        <v>0.06</v>
      </c>
      <c r="E11" s="5">
        <v>0.06</v>
      </c>
      <c r="F11" s="5"/>
      <c r="G11" s="5"/>
      <c r="H11" s="11"/>
    </row>
    <row r="12" spans="1:8" x14ac:dyDescent="0.35">
      <c r="A12" s="10" t="s">
        <v>15</v>
      </c>
      <c r="B12" s="5">
        <v>721.51</v>
      </c>
      <c r="C12" s="5">
        <v>0</v>
      </c>
      <c r="D12" s="5">
        <v>213.81</v>
      </c>
      <c r="E12" s="5">
        <v>935.32</v>
      </c>
      <c r="F12" s="19">
        <f>(E12-E13)/E13</f>
        <v>0.10415658312575997</v>
      </c>
      <c r="G12" s="19">
        <f>E12/$E$63</f>
        <v>3.3100880677645793E-2</v>
      </c>
      <c r="H12" s="11">
        <v>88.23</v>
      </c>
    </row>
    <row r="13" spans="1:8" x14ac:dyDescent="0.35">
      <c r="A13" s="10" t="s">
        <v>11</v>
      </c>
      <c r="B13" s="5">
        <v>660.9</v>
      </c>
      <c r="C13" s="5">
        <v>0</v>
      </c>
      <c r="D13" s="5">
        <v>186.19</v>
      </c>
      <c r="E13" s="5">
        <v>847.09</v>
      </c>
      <c r="F13" s="5"/>
      <c r="G13" s="5"/>
      <c r="H13" s="11"/>
    </row>
    <row r="14" spans="1:8" x14ac:dyDescent="0.35">
      <c r="A14" s="10" t="s">
        <v>16</v>
      </c>
      <c r="B14" s="5">
        <v>0</v>
      </c>
      <c r="C14" s="5">
        <v>0</v>
      </c>
      <c r="D14" s="5">
        <v>41.54</v>
      </c>
      <c r="E14" s="5">
        <v>41.54</v>
      </c>
      <c r="F14" s="19">
        <f>(E14-E15)/E15</f>
        <v>2.9114877589453863</v>
      </c>
      <c r="G14" s="19">
        <f>E14/$E$63</f>
        <v>1.4700964197808303E-3</v>
      </c>
      <c r="H14" s="11">
        <v>30.92</v>
      </c>
    </row>
    <row r="15" spans="1:8" x14ac:dyDescent="0.35">
      <c r="A15" s="10" t="s">
        <v>11</v>
      </c>
      <c r="B15" s="5">
        <v>0</v>
      </c>
      <c r="C15" s="5">
        <v>0</v>
      </c>
      <c r="D15" s="5">
        <v>10.62</v>
      </c>
      <c r="E15" s="5">
        <v>10.62</v>
      </c>
      <c r="F15" s="5"/>
      <c r="G15" s="5"/>
      <c r="H15" s="11"/>
    </row>
    <row r="16" spans="1:8" x14ac:dyDescent="0.35">
      <c r="A16" s="10" t="s">
        <v>17</v>
      </c>
      <c r="B16" s="5">
        <v>2261.1</v>
      </c>
      <c r="C16" s="5">
        <v>59.44</v>
      </c>
      <c r="D16" s="5">
        <v>117.23</v>
      </c>
      <c r="E16" s="5">
        <v>2437.77</v>
      </c>
      <c r="F16" s="19">
        <f>(E16-E17)/E17</f>
        <v>0.1821898277467412</v>
      </c>
      <c r="G16" s="19">
        <f>E16/$E$63</f>
        <v>8.6272434984331112E-2</v>
      </c>
      <c r="H16" s="11">
        <v>375.69</v>
      </c>
    </row>
    <row r="17" spans="1:8" x14ac:dyDescent="0.35">
      <c r="A17" s="10" t="s">
        <v>11</v>
      </c>
      <c r="B17" s="5">
        <v>1894.62</v>
      </c>
      <c r="C17" s="5">
        <v>36.56</v>
      </c>
      <c r="D17" s="5">
        <v>130.9</v>
      </c>
      <c r="E17" s="5">
        <v>2062.08</v>
      </c>
      <c r="F17" s="5"/>
      <c r="G17" s="5"/>
      <c r="H17" s="11"/>
    </row>
    <row r="18" spans="1:8" x14ac:dyDescent="0.35">
      <c r="A18" s="10" t="s">
        <v>18</v>
      </c>
      <c r="B18" s="5">
        <v>873.57</v>
      </c>
      <c r="C18" s="5">
        <v>48.29</v>
      </c>
      <c r="D18" s="5">
        <v>314.56</v>
      </c>
      <c r="E18" s="5">
        <v>1236.42</v>
      </c>
      <c r="F18" s="19">
        <f>(E18-E19)/E19</f>
        <v>0.37136202307009764</v>
      </c>
      <c r="G18" s="19">
        <f>E18/$E$63</f>
        <v>4.3756779377597838E-2</v>
      </c>
      <c r="H18" s="11">
        <v>334.82</v>
      </c>
    </row>
    <row r="19" spans="1:8" x14ac:dyDescent="0.35">
      <c r="A19" s="10" t="s">
        <v>11</v>
      </c>
      <c r="B19" s="5">
        <v>655.61</v>
      </c>
      <c r="C19" s="5">
        <v>31.77</v>
      </c>
      <c r="D19" s="5">
        <v>214.22</v>
      </c>
      <c r="E19" s="5">
        <v>901.6</v>
      </c>
      <c r="F19" s="5"/>
      <c r="G19" s="5"/>
      <c r="H19" s="11"/>
    </row>
    <row r="20" spans="1:8" x14ac:dyDescent="0.35">
      <c r="A20" s="10" t="s">
        <v>19</v>
      </c>
      <c r="B20" s="5">
        <v>824.74</v>
      </c>
      <c r="C20" s="5">
        <v>30.77</v>
      </c>
      <c r="D20" s="5">
        <v>365.15</v>
      </c>
      <c r="E20" s="5">
        <v>1220.6600000000001</v>
      </c>
      <c r="F20" s="19">
        <f>(E20-E21)/E21</f>
        <v>8.4857533905686219E-2</v>
      </c>
      <c r="G20" s="19">
        <f>E20/$E$63</f>
        <v>4.3199034563545222E-2</v>
      </c>
      <c r="H20" s="11">
        <v>95.48</v>
      </c>
    </row>
    <row r="21" spans="1:8" x14ac:dyDescent="0.35">
      <c r="A21" s="10" t="s">
        <v>11</v>
      </c>
      <c r="B21" s="5">
        <v>784.47</v>
      </c>
      <c r="C21" s="5">
        <v>23.95</v>
      </c>
      <c r="D21" s="5">
        <v>316.76</v>
      </c>
      <c r="E21" s="5">
        <v>1125.18</v>
      </c>
      <c r="F21" s="5"/>
      <c r="G21" s="5"/>
      <c r="H21" s="11"/>
    </row>
    <row r="22" spans="1:8" x14ac:dyDescent="0.35">
      <c r="A22" s="10" t="s">
        <v>20</v>
      </c>
      <c r="B22" s="5">
        <v>0</v>
      </c>
      <c r="C22" s="5">
        <v>0</v>
      </c>
      <c r="D22" s="5">
        <v>26.1</v>
      </c>
      <c r="E22" s="5">
        <v>26.1</v>
      </c>
      <c r="F22" s="19">
        <f>(E22-E23)/E23</f>
        <v>1.9391891891891888</v>
      </c>
      <c r="G22" s="19">
        <f>E22/$E$63</f>
        <v>9.2367637352623187E-4</v>
      </c>
      <c r="H22" s="11">
        <v>17.22</v>
      </c>
    </row>
    <row r="23" spans="1:8" x14ac:dyDescent="0.35">
      <c r="A23" s="10" t="s">
        <v>11</v>
      </c>
      <c r="B23" s="5">
        <v>0</v>
      </c>
      <c r="C23" s="5">
        <v>0</v>
      </c>
      <c r="D23" s="5">
        <v>8.8800000000000008</v>
      </c>
      <c r="E23" s="5">
        <v>8.8800000000000008</v>
      </c>
      <c r="F23" s="5"/>
      <c r="G23" s="5"/>
      <c r="H23" s="11"/>
    </row>
    <row r="24" spans="1:8" x14ac:dyDescent="0.35">
      <c r="A24" s="10" t="s">
        <v>21</v>
      </c>
      <c r="B24" s="5">
        <v>0</v>
      </c>
      <c r="C24" s="5">
        <v>0</v>
      </c>
      <c r="D24" s="5">
        <v>50.96</v>
      </c>
      <c r="E24" s="5">
        <v>50.96</v>
      </c>
      <c r="F24" s="19">
        <f>(E24-E25)/E25</f>
        <v>0.30868002054442745</v>
      </c>
      <c r="G24" s="19">
        <f>E24/$E$63</f>
        <v>1.8034692718351254E-3</v>
      </c>
      <c r="H24" s="11">
        <v>12.02</v>
      </c>
    </row>
    <row r="25" spans="1:8" x14ac:dyDescent="0.35">
      <c r="A25" s="10" t="s">
        <v>11</v>
      </c>
      <c r="B25" s="5">
        <v>0</v>
      </c>
      <c r="C25" s="5">
        <v>0</v>
      </c>
      <c r="D25" s="5">
        <v>38.94</v>
      </c>
      <c r="E25" s="5">
        <v>38.94</v>
      </c>
      <c r="F25" s="5"/>
      <c r="G25" s="5"/>
      <c r="H25" s="11"/>
    </row>
    <row r="26" spans="1:8" x14ac:dyDescent="0.35">
      <c r="A26" s="10" t="s">
        <v>22</v>
      </c>
      <c r="B26" s="5">
        <v>0</v>
      </c>
      <c r="C26" s="5">
        <v>0</v>
      </c>
      <c r="D26" s="5">
        <v>-0.71</v>
      </c>
      <c r="E26" s="5">
        <v>-0.71</v>
      </c>
      <c r="F26" s="19">
        <f>(E26-E27)/E27</f>
        <v>-3.5357142857142851</v>
      </c>
      <c r="G26" s="19">
        <f>E26/$E$63</f>
        <v>-2.512682855186301E-5</v>
      </c>
      <c r="H26" s="11">
        <v>-0.99</v>
      </c>
    </row>
    <row r="27" spans="1:8" x14ac:dyDescent="0.35">
      <c r="A27" s="10" t="s">
        <v>11</v>
      </c>
      <c r="B27" s="5">
        <v>0</v>
      </c>
      <c r="C27" s="5">
        <v>0</v>
      </c>
      <c r="D27" s="5">
        <v>0.28000000000000003</v>
      </c>
      <c r="E27" s="5">
        <v>0.28000000000000003</v>
      </c>
      <c r="F27" s="5"/>
      <c r="G27" s="5"/>
      <c r="H27" s="11"/>
    </row>
    <row r="28" spans="1:8" x14ac:dyDescent="0.35">
      <c r="A28" s="10" t="s">
        <v>23</v>
      </c>
      <c r="B28" s="5">
        <v>130.54</v>
      </c>
      <c r="C28" s="5">
        <v>0</v>
      </c>
      <c r="D28" s="5">
        <v>302.16000000000003</v>
      </c>
      <c r="E28" s="5">
        <v>432.7</v>
      </c>
      <c r="F28" s="19">
        <f>(E28-E29)/E29</f>
        <v>0.3264461543177708</v>
      </c>
      <c r="G28" s="19">
        <f>E28/$E$63</f>
        <v>1.5313209456888908E-2</v>
      </c>
      <c r="H28" s="11">
        <v>106.49</v>
      </c>
    </row>
    <row r="29" spans="1:8" x14ac:dyDescent="0.35">
      <c r="A29" s="10" t="s">
        <v>11</v>
      </c>
      <c r="B29" s="5">
        <v>77.2</v>
      </c>
      <c r="C29" s="5">
        <v>0</v>
      </c>
      <c r="D29" s="5">
        <v>249.01</v>
      </c>
      <c r="E29" s="5">
        <v>326.20999999999998</v>
      </c>
      <c r="F29" s="5"/>
      <c r="G29" s="5"/>
      <c r="H29" s="11"/>
    </row>
    <row r="30" spans="1:8" x14ac:dyDescent="0.35">
      <c r="A30" s="10" t="s">
        <v>24</v>
      </c>
      <c r="B30" s="5">
        <v>0</v>
      </c>
      <c r="C30" s="5">
        <v>0</v>
      </c>
      <c r="D30" s="5">
        <v>0.02</v>
      </c>
      <c r="E30" s="5">
        <v>0.02</v>
      </c>
      <c r="F30" s="19">
        <f>(E30-E31)/E31</f>
        <v>-0.99082568807339444</v>
      </c>
      <c r="G30" s="19">
        <f>E30/$E$63</f>
        <v>7.0779798737642285E-7</v>
      </c>
      <c r="H30" s="11">
        <v>-2.16</v>
      </c>
    </row>
    <row r="31" spans="1:8" x14ac:dyDescent="0.35">
      <c r="A31" s="10" t="s">
        <v>11</v>
      </c>
      <c r="B31" s="5">
        <v>0</v>
      </c>
      <c r="C31" s="5">
        <v>0</v>
      </c>
      <c r="D31" s="5">
        <v>2.1800000000000002</v>
      </c>
      <c r="E31" s="5">
        <v>2.1800000000000002</v>
      </c>
      <c r="F31" s="5"/>
      <c r="G31" s="5"/>
      <c r="H31" s="11"/>
    </row>
    <row r="32" spans="1:8" x14ac:dyDescent="0.35">
      <c r="A32" s="10" t="s">
        <v>25</v>
      </c>
      <c r="B32" s="5">
        <v>0</v>
      </c>
      <c r="C32" s="5">
        <v>0</v>
      </c>
      <c r="D32" s="5">
        <v>0.3</v>
      </c>
      <c r="E32" s="5">
        <v>0.3</v>
      </c>
      <c r="F32" s="19">
        <f>(E32-E33)/E33</f>
        <v>0.11111111111111099</v>
      </c>
      <c r="G32" s="19">
        <f>E32/$E$63</f>
        <v>1.0616969810646342E-5</v>
      </c>
      <c r="H32" s="11">
        <v>0.03</v>
      </c>
    </row>
    <row r="33" spans="1:8" x14ac:dyDescent="0.35">
      <c r="A33" s="10" t="s">
        <v>11</v>
      </c>
      <c r="B33" s="5">
        <v>0</v>
      </c>
      <c r="C33" s="5">
        <v>0</v>
      </c>
      <c r="D33" s="5">
        <v>0.27</v>
      </c>
      <c r="E33" s="5">
        <v>0.27</v>
      </c>
      <c r="F33" s="5"/>
      <c r="G33" s="5"/>
      <c r="H33" s="11"/>
    </row>
    <row r="34" spans="1:8" x14ac:dyDescent="0.35">
      <c r="A34" s="10" t="s">
        <v>26</v>
      </c>
      <c r="B34" s="5">
        <v>2666.51</v>
      </c>
      <c r="C34" s="5">
        <v>0</v>
      </c>
      <c r="D34" s="5">
        <v>55.45</v>
      </c>
      <c r="E34" s="5">
        <v>2721.96</v>
      </c>
      <c r="F34" s="19">
        <f>(E34-E35)/E35</f>
        <v>5.4892416444471952E-2</v>
      </c>
      <c r="G34" s="19">
        <f>E34/$E$63</f>
        <v>9.6329890485956401E-2</v>
      </c>
      <c r="H34" s="11">
        <v>141.63999999999999</v>
      </c>
    </row>
    <row r="35" spans="1:8" x14ac:dyDescent="0.35">
      <c r="A35" s="10" t="s">
        <v>11</v>
      </c>
      <c r="B35" s="5">
        <v>2538.7600000000002</v>
      </c>
      <c r="C35" s="5">
        <v>0</v>
      </c>
      <c r="D35" s="5">
        <v>41.56</v>
      </c>
      <c r="E35" s="5">
        <v>2580.3200000000002</v>
      </c>
      <c r="F35" s="5"/>
      <c r="G35" s="5"/>
      <c r="H35" s="11"/>
    </row>
    <row r="36" spans="1:8" x14ac:dyDescent="0.35">
      <c r="A36" s="10" t="s">
        <v>27</v>
      </c>
      <c r="B36" s="5">
        <v>0</v>
      </c>
      <c r="C36" s="5">
        <v>0</v>
      </c>
      <c r="D36" s="5">
        <v>8.51</v>
      </c>
      <c r="E36" s="5">
        <v>8.51</v>
      </c>
      <c r="F36" s="19">
        <f>(E36-E37)/E37</f>
        <v>0.30122324159021402</v>
      </c>
      <c r="G36" s="19">
        <f>E36/$E$63</f>
        <v>3.0116804362866794E-4</v>
      </c>
      <c r="H36" s="11">
        <v>1.97</v>
      </c>
    </row>
    <row r="37" spans="1:8" x14ac:dyDescent="0.35">
      <c r="A37" s="10" t="s">
        <v>11</v>
      </c>
      <c r="B37" s="5">
        <v>0</v>
      </c>
      <c r="C37" s="5">
        <v>0</v>
      </c>
      <c r="D37" s="5">
        <v>6.54</v>
      </c>
      <c r="E37" s="5">
        <v>6.54</v>
      </c>
      <c r="F37" s="5"/>
      <c r="G37" s="5"/>
      <c r="H37" s="11"/>
    </row>
    <row r="38" spans="1:8" x14ac:dyDescent="0.35">
      <c r="A38" s="10" t="s">
        <v>28</v>
      </c>
      <c r="B38" s="5">
        <v>1610.17</v>
      </c>
      <c r="C38" s="5">
        <v>22.52</v>
      </c>
      <c r="D38" s="5">
        <v>105.2</v>
      </c>
      <c r="E38" s="5">
        <v>1737.89</v>
      </c>
      <c r="F38" s="19">
        <f>(E38-E39)/E39</f>
        <v>0.11823259165840914</v>
      </c>
      <c r="G38" s="19">
        <f>E38/$E$63</f>
        <v>6.1503752214080581E-2</v>
      </c>
      <c r="H38" s="11">
        <v>183.75</v>
      </c>
    </row>
    <row r="39" spans="1:8" x14ac:dyDescent="0.35">
      <c r="A39" s="10" t="s">
        <v>11</v>
      </c>
      <c r="B39" s="5">
        <v>1431.52</v>
      </c>
      <c r="C39" s="5">
        <v>24.36</v>
      </c>
      <c r="D39" s="5">
        <v>98.26</v>
      </c>
      <c r="E39" s="5">
        <v>1554.14</v>
      </c>
      <c r="F39" s="5"/>
      <c r="G39" s="5"/>
      <c r="H39" s="11"/>
    </row>
    <row r="40" spans="1:8" x14ac:dyDescent="0.35">
      <c r="A40" s="10" t="s">
        <v>29</v>
      </c>
      <c r="B40" s="5">
        <v>0</v>
      </c>
      <c r="C40" s="5">
        <v>0</v>
      </c>
      <c r="D40" s="5">
        <v>10.11</v>
      </c>
      <c r="E40" s="5">
        <v>10.11</v>
      </c>
      <c r="F40" s="19">
        <f>(E40-E41)/E41</f>
        <v>0.12709030100334434</v>
      </c>
      <c r="G40" s="19">
        <f>E40/$E$63</f>
        <v>3.5779188261878171E-4</v>
      </c>
      <c r="H40" s="11">
        <v>1.1399999999999999</v>
      </c>
    </row>
    <row r="41" spans="1:8" x14ac:dyDescent="0.35">
      <c r="A41" s="10" t="s">
        <v>11</v>
      </c>
      <c r="B41" s="5">
        <v>0</v>
      </c>
      <c r="C41" s="5">
        <v>0</v>
      </c>
      <c r="D41" s="5">
        <v>8.9700000000000006</v>
      </c>
      <c r="E41" s="5">
        <v>8.9700000000000006</v>
      </c>
      <c r="F41" s="5"/>
      <c r="G41" s="5"/>
      <c r="H41" s="11"/>
    </row>
    <row r="42" spans="1:8" x14ac:dyDescent="0.35">
      <c r="A42" s="10" t="s">
        <v>30</v>
      </c>
      <c r="B42" s="5">
        <v>-0.03</v>
      </c>
      <c r="C42" s="5">
        <v>74.84</v>
      </c>
      <c r="D42" s="5">
        <v>197.59</v>
      </c>
      <c r="E42" s="5">
        <v>272.39999999999998</v>
      </c>
      <c r="F42" s="19">
        <f>(E42-E43)/E43</f>
        <v>1.1458956987553173</v>
      </c>
      <c r="G42" s="19">
        <f>E42/$E$63</f>
        <v>9.640208588066879E-3</v>
      </c>
      <c r="H42" s="11">
        <v>145.46</v>
      </c>
    </row>
    <row r="43" spans="1:8" x14ac:dyDescent="0.35">
      <c r="A43" s="10" t="s">
        <v>11</v>
      </c>
      <c r="B43" s="5">
        <v>3.86</v>
      </c>
      <c r="C43" s="5">
        <v>57.53</v>
      </c>
      <c r="D43" s="5">
        <v>65.55</v>
      </c>
      <c r="E43" s="5">
        <v>126.94</v>
      </c>
      <c r="F43" s="5"/>
      <c r="G43" s="5"/>
      <c r="H43" s="11"/>
    </row>
    <row r="44" spans="1:8" x14ac:dyDescent="0.35">
      <c r="A44" s="10" t="s">
        <v>31</v>
      </c>
      <c r="B44" s="5">
        <v>16.920000000000002</v>
      </c>
      <c r="C44" s="5">
        <v>100.06</v>
      </c>
      <c r="D44" s="5">
        <v>832.03</v>
      </c>
      <c r="E44" s="5">
        <v>949.01</v>
      </c>
      <c r="F44" s="19">
        <f>(E44-E45)/E45</f>
        <v>-0.3613317002261226</v>
      </c>
      <c r="G44" s="19">
        <f>E44/$E$63</f>
        <v>3.358536840000495E-2</v>
      </c>
      <c r="H44" s="11">
        <v>-536.91</v>
      </c>
    </row>
    <row r="45" spans="1:8" x14ac:dyDescent="0.35">
      <c r="A45" s="10" t="s">
        <v>11</v>
      </c>
      <c r="B45" s="5">
        <v>622.95000000000005</v>
      </c>
      <c r="C45" s="5">
        <v>86.2</v>
      </c>
      <c r="D45" s="5">
        <v>776.77</v>
      </c>
      <c r="E45" s="5">
        <v>1485.92</v>
      </c>
      <c r="F45" s="5"/>
      <c r="G45" s="5"/>
      <c r="H45" s="11"/>
    </row>
    <row r="46" spans="1:8" x14ac:dyDescent="0.35">
      <c r="A46" s="10" t="s">
        <v>32</v>
      </c>
      <c r="B46" s="5">
        <v>5.65</v>
      </c>
      <c r="C46" s="5">
        <v>0</v>
      </c>
      <c r="D46" s="5">
        <v>351.87</v>
      </c>
      <c r="E46" s="5">
        <v>357.52</v>
      </c>
      <c r="F46" s="19">
        <f>(E46-E47)/E47</f>
        <v>-0.45070444174719992</v>
      </c>
      <c r="G46" s="19">
        <f>E46/$E$63</f>
        <v>1.2652596822340934E-2</v>
      </c>
      <c r="H46" s="11">
        <v>-293.35000000000002</v>
      </c>
    </row>
    <row r="47" spans="1:8" x14ac:dyDescent="0.35">
      <c r="A47" s="10" t="s">
        <v>11</v>
      </c>
      <c r="B47" s="5">
        <v>338.5</v>
      </c>
      <c r="C47" s="5">
        <v>0</v>
      </c>
      <c r="D47" s="5">
        <v>312.37</v>
      </c>
      <c r="E47" s="5">
        <v>650.87</v>
      </c>
      <c r="F47" s="5"/>
      <c r="G47" s="5"/>
      <c r="H47" s="11"/>
    </row>
    <row r="48" spans="1:8" x14ac:dyDescent="0.35">
      <c r="A48" s="10" t="s">
        <v>33</v>
      </c>
      <c r="B48" s="5">
        <v>571.92999999999995</v>
      </c>
      <c r="C48" s="5">
        <v>0</v>
      </c>
      <c r="D48" s="5">
        <v>313.98</v>
      </c>
      <c r="E48" s="5">
        <v>885.91</v>
      </c>
      <c r="F48" s="19">
        <f>(E48-E49)/E49</f>
        <v>2.2443785248663293</v>
      </c>
      <c r="G48" s="19">
        <f>E48/$E$63</f>
        <v>3.1352265749832339E-2</v>
      </c>
      <c r="H48" s="11">
        <v>612.85</v>
      </c>
    </row>
    <row r="49" spans="1:8" x14ac:dyDescent="0.35">
      <c r="A49" s="10" t="s">
        <v>11</v>
      </c>
      <c r="B49" s="5">
        <v>-23.37</v>
      </c>
      <c r="C49" s="5">
        <v>0</v>
      </c>
      <c r="D49" s="5">
        <v>296.43</v>
      </c>
      <c r="E49" s="5">
        <v>273.06</v>
      </c>
      <c r="F49" s="5"/>
      <c r="G49" s="5"/>
      <c r="H49" s="11"/>
    </row>
    <row r="50" spans="1:8" x14ac:dyDescent="0.35">
      <c r="A50" s="10" t="s">
        <v>34</v>
      </c>
      <c r="B50" s="5">
        <v>1081.6400000000001</v>
      </c>
      <c r="C50" s="5">
        <v>7.92</v>
      </c>
      <c r="D50" s="5">
        <v>29.01</v>
      </c>
      <c r="E50" s="5">
        <v>1118.57</v>
      </c>
      <c r="F50" s="19">
        <f>(E50-E51)/E51</f>
        <v>0.19677954314449256</v>
      </c>
      <c r="G50" s="19">
        <f>E50/$E$63</f>
        <v>3.9586079736982263E-2</v>
      </c>
      <c r="H50" s="11">
        <v>183.92</v>
      </c>
    </row>
    <row r="51" spans="1:8" x14ac:dyDescent="0.35">
      <c r="A51" s="10" t="s">
        <v>11</v>
      </c>
      <c r="B51" s="5">
        <v>909.01</v>
      </c>
      <c r="C51" s="5">
        <v>1.1299999999999999</v>
      </c>
      <c r="D51" s="5">
        <v>24.51</v>
      </c>
      <c r="E51" s="5">
        <v>934.65</v>
      </c>
      <c r="F51" s="5"/>
      <c r="G51" s="5"/>
      <c r="H51" s="11"/>
    </row>
    <row r="52" spans="1:8" s="2" customFormat="1" x14ac:dyDescent="0.35">
      <c r="A52" s="8" t="s">
        <v>35</v>
      </c>
      <c r="B52" s="21">
        <v>13100.22</v>
      </c>
      <c r="C52" s="21">
        <v>353.65</v>
      </c>
      <c r="D52" s="21">
        <v>3843.3</v>
      </c>
      <c r="E52" s="21">
        <v>17297.169999999998</v>
      </c>
      <c r="F52" s="22">
        <f>(E52-E53)/E53</f>
        <v>0.14421369735425085</v>
      </c>
      <c r="G52" s="22">
        <f>E52/$E$63</f>
        <v>0.61214510566539193</v>
      </c>
      <c r="H52" s="23">
        <v>2180.09</v>
      </c>
    </row>
    <row r="53" spans="1:8" x14ac:dyDescent="0.35">
      <c r="A53" s="10" t="s">
        <v>36</v>
      </c>
      <c r="B53" s="5">
        <v>11623.16</v>
      </c>
      <c r="C53" s="5">
        <v>268.25</v>
      </c>
      <c r="D53" s="5">
        <v>3225.67</v>
      </c>
      <c r="E53" s="5">
        <v>15117.08</v>
      </c>
      <c r="F53" s="5"/>
      <c r="G53" s="5"/>
      <c r="H53" s="11"/>
    </row>
    <row r="54" spans="1:8" x14ac:dyDescent="0.35">
      <c r="A54" s="10" t="s">
        <v>37</v>
      </c>
      <c r="B54" s="19">
        <f>(B52-B53)/B53</f>
        <v>0.12707903874677795</v>
      </c>
      <c r="C54" s="19">
        <f t="shared" ref="C54:E54" si="0">(C52-C53)/C53</f>
        <v>0.31835973904939413</v>
      </c>
      <c r="D54" s="19">
        <f t="shared" si="0"/>
        <v>0.19147339932479146</v>
      </c>
      <c r="E54" s="19">
        <f t="shared" si="0"/>
        <v>0.14421369735425085</v>
      </c>
      <c r="F54" s="5"/>
      <c r="G54" s="5"/>
      <c r="H54" s="11"/>
    </row>
    <row r="55" spans="1:8" s="2" customFormat="1" x14ac:dyDescent="0.35">
      <c r="A55" s="8" t="s">
        <v>54</v>
      </c>
      <c r="B55" s="21"/>
      <c r="C55" s="21"/>
      <c r="D55" s="21"/>
      <c r="E55" s="21"/>
      <c r="F55" s="21"/>
      <c r="G55" s="21"/>
      <c r="H55" s="23"/>
    </row>
    <row r="56" spans="1:8" x14ac:dyDescent="0.35">
      <c r="A56" s="10" t="s">
        <v>72</v>
      </c>
      <c r="B56" s="5">
        <v>10127</v>
      </c>
      <c r="C56" s="5">
        <v>0</v>
      </c>
      <c r="D56" s="5">
        <v>0.05</v>
      </c>
      <c r="E56" s="5">
        <v>10127.049999999999</v>
      </c>
      <c r="F56" s="19">
        <f>(E56-E57)/E57</f>
        <v>2.5823227432405445E-2</v>
      </c>
      <c r="G56" s="19">
        <f>E56/$E$63</f>
        <v>0.35839528040302016</v>
      </c>
      <c r="H56" s="11">
        <v>254.93</v>
      </c>
    </row>
    <row r="57" spans="1:8" x14ac:dyDescent="0.35">
      <c r="A57" s="10" t="s">
        <v>11</v>
      </c>
      <c r="B57" s="5">
        <v>9872.1200000000008</v>
      </c>
      <c r="C57" s="5">
        <v>0</v>
      </c>
      <c r="D57" s="5">
        <v>0</v>
      </c>
      <c r="E57" s="5">
        <v>9872.1200000000008</v>
      </c>
      <c r="F57" s="5"/>
      <c r="G57" s="5"/>
      <c r="H57" s="11"/>
    </row>
    <row r="58" spans="1:8" x14ac:dyDescent="0.35">
      <c r="A58" s="10" t="s">
        <v>55</v>
      </c>
      <c r="B58" s="5">
        <v>0</v>
      </c>
      <c r="C58" s="5">
        <v>832.43</v>
      </c>
      <c r="D58" s="5">
        <v>0</v>
      </c>
      <c r="E58" s="5">
        <v>832.43</v>
      </c>
      <c r="F58" s="19">
        <f>(E58-E59)/E59</f>
        <v>0.12677829365025647</v>
      </c>
      <c r="G58" s="19">
        <f>E58/$E$63</f>
        <v>2.9459613931587782E-2</v>
      </c>
      <c r="H58" s="11">
        <v>93.66</v>
      </c>
    </row>
    <row r="59" spans="1:8" x14ac:dyDescent="0.35">
      <c r="A59" s="10" t="s">
        <v>11</v>
      </c>
      <c r="B59" s="5">
        <v>0</v>
      </c>
      <c r="C59" s="5">
        <v>738.77</v>
      </c>
      <c r="D59" s="5">
        <v>0</v>
      </c>
      <c r="E59" s="5">
        <v>738.77</v>
      </c>
      <c r="F59" s="5"/>
      <c r="G59" s="5"/>
      <c r="H59" s="11"/>
    </row>
    <row r="60" spans="1:8" x14ac:dyDescent="0.35">
      <c r="A60" s="10" t="s">
        <v>56</v>
      </c>
      <c r="B60" s="5">
        <v>10127</v>
      </c>
      <c r="C60" s="5">
        <v>832.43</v>
      </c>
      <c r="D60" s="5">
        <v>0.05</v>
      </c>
      <c r="E60" s="5">
        <v>10959.48</v>
      </c>
      <c r="F60" s="19">
        <f>(E60-E61)/E61</f>
        <v>3.2852098174611197E-2</v>
      </c>
      <c r="G60" s="19">
        <f>E60/$E$63</f>
        <v>0.3878548943346079</v>
      </c>
      <c r="H60" s="11">
        <v>348.59</v>
      </c>
    </row>
    <row r="61" spans="1:8" x14ac:dyDescent="0.35">
      <c r="A61" s="10" t="s">
        <v>36</v>
      </c>
      <c r="B61" s="5">
        <v>9872.1200000000008</v>
      </c>
      <c r="C61" s="5">
        <v>738.77</v>
      </c>
      <c r="D61" s="5">
        <v>0</v>
      </c>
      <c r="E61" s="5">
        <v>10610.89</v>
      </c>
      <c r="F61" s="5"/>
      <c r="G61" s="5"/>
      <c r="H61" s="11"/>
    </row>
    <row r="62" spans="1:8" x14ac:dyDescent="0.35">
      <c r="A62" s="10" t="s">
        <v>37</v>
      </c>
      <c r="B62" s="19">
        <f>(B60-B61)/B61</f>
        <v>2.5818162664149057E-2</v>
      </c>
      <c r="C62" s="19">
        <f t="shared" ref="C62:E62" si="1">(C60-C61)/C61</f>
        <v>0.12677829365025647</v>
      </c>
      <c r="D62" s="24">
        <v>0</v>
      </c>
      <c r="E62" s="19">
        <f t="shared" si="1"/>
        <v>3.2852098174611197E-2</v>
      </c>
      <c r="F62" s="5"/>
      <c r="G62" s="5"/>
      <c r="H62" s="11"/>
    </row>
    <row r="63" spans="1:8" s="2" customFormat="1" x14ac:dyDescent="0.35">
      <c r="A63" s="8" t="s">
        <v>44</v>
      </c>
      <c r="B63" s="21">
        <v>23227.22</v>
      </c>
      <c r="C63" s="21">
        <v>1186.08</v>
      </c>
      <c r="D63" s="21">
        <v>3843.35</v>
      </c>
      <c r="E63" s="21">
        <v>28256.65</v>
      </c>
      <c r="F63" s="22">
        <f>(E63-E64)/E64</f>
        <v>9.8285251420924397E-2</v>
      </c>
      <c r="G63" s="22">
        <f>E63/$E$63</f>
        <v>1</v>
      </c>
      <c r="H63" s="23">
        <v>2528.6799999999998</v>
      </c>
    </row>
    <row r="64" spans="1:8" x14ac:dyDescent="0.35">
      <c r="A64" s="10" t="s">
        <v>36</v>
      </c>
      <c r="B64" s="5">
        <v>21495.279999999999</v>
      </c>
      <c r="C64" s="5">
        <v>1007.02</v>
      </c>
      <c r="D64" s="5">
        <v>3225.67</v>
      </c>
      <c r="E64" s="5">
        <v>25727.97</v>
      </c>
      <c r="F64" s="5"/>
      <c r="G64" s="5"/>
      <c r="H64" s="11"/>
    </row>
    <row r="65" spans="1:8" s="2" customFormat="1" x14ac:dyDescent="0.35">
      <c r="A65" s="8" t="s">
        <v>37</v>
      </c>
      <c r="B65" s="22">
        <f>(B63-B64)/B64</f>
        <v>8.0573037429612568E-2</v>
      </c>
      <c r="C65" s="22">
        <f t="shared" ref="C65:E65" si="2">(C63-C64)/C64</f>
        <v>0.17781176143472815</v>
      </c>
      <c r="D65" s="22">
        <f t="shared" si="2"/>
        <v>0.19148889998046911</v>
      </c>
      <c r="E65" s="22">
        <f t="shared" si="2"/>
        <v>9.8285251420924397E-2</v>
      </c>
      <c r="F65" s="21"/>
      <c r="G65" s="21"/>
      <c r="H65" s="23"/>
    </row>
    <row r="66" spans="1:8" x14ac:dyDescent="0.35">
      <c r="A66" s="10" t="s">
        <v>45</v>
      </c>
      <c r="B66" s="19">
        <f>B63/$E$63</f>
        <v>0.82200897841746989</v>
      </c>
      <c r="C66" s="19">
        <f t="shared" ref="C66:E66" si="3">C63/$E$63</f>
        <v>4.1975251843371378E-2</v>
      </c>
      <c r="D66" s="19">
        <f t="shared" si="3"/>
        <v>0.13601576973915874</v>
      </c>
      <c r="E66" s="19">
        <f t="shared" si="3"/>
        <v>1</v>
      </c>
      <c r="F66" s="5"/>
      <c r="G66" s="5"/>
      <c r="H66" s="11"/>
    </row>
    <row r="67" spans="1:8" ht="15" thickBot="1" x14ac:dyDescent="0.4">
      <c r="A67" s="12" t="s">
        <v>46</v>
      </c>
      <c r="B67" s="20">
        <f>B64/$E$64</f>
        <v>0.83548293938464624</v>
      </c>
      <c r="C67" s="20">
        <f t="shared" ref="C67:E67" si="4">C64/$E$64</f>
        <v>3.9141059321819792E-2</v>
      </c>
      <c r="D67" s="20">
        <f t="shared" si="4"/>
        <v>0.12537600129353385</v>
      </c>
      <c r="E67" s="20">
        <f t="shared" si="4"/>
        <v>1</v>
      </c>
      <c r="F67" s="13"/>
      <c r="G67" s="13"/>
      <c r="H67" s="14"/>
    </row>
    <row r="69" spans="1:8" s="2" customFormat="1" x14ac:dyDescent="0.35">
      <c r="A69" s="35" t="s">
        <v>70</v>
      </c>
      <c r="B69" s="35"/>
      <c r="C69" s="35"/>
      <c r="D69" s="35"/>
      <c r="E69" s="35"/>
      <c r="F69" s="35"/>
      <c r="G69" s="35"/>
      <c r="H69" s="35"/>
    </row>
  </sheetData>
  <mergeCells count="2">
    <mergeCell ref="A1:H1"/>
    <mergeCell ref="A69:H69"/>
  </mergeCells>
  <pageMargins left="0.74803149606299213" right="0.74803149606299213" top="0.98425196850393704" bottom="0.98425196850393704" header="0.51181102362204722" footer="0.51181102362204722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tabSelected="1" topLeftCell="A65" workbookViewId="0">
      <selection activeCell="A73" sqref="A73"/>
    </sheetView>
  </sheetViews>
  <sheetFormatPr defaultRowHeight="14.5" x14ac:dyDescent="0.35"/>
  <cols>
    <col min="1" max="1" width="39.90625" customWidth="1"/>
    <col min="2" max="14" width="8.81640625" bestFit="1" customWidth="1"/>
    <col min="15" max="15" width="9.36328125" bestFit="1" customWidth="1"/>
    <col min="16" max="18" width="8.81640625" bestFit="1" customWidth="1"/>
  </cols>
  <sheetData>
    <row r="1" spans="1:18" ht="41" customHeight="1" thickBot="1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18" customFormat="1" ht="145" x14ac:dyDescent="0.35">
      <c r="A2" s="25"/>
      <c r="B2" s="26" t="s">
        <v>57</v>
      </c>
      <c r="C2" s="26" t="s">
        <v>58</v>
      </c>
      <c r="D2" s="26" t="s">
        <v>59</v>
      </c>
      <c r="E2" s="26" t="s">
        <v>60</v>
      </c>
      <c r="F2" s="26" t="s">
        <v>61</v>
      </c>
      <c r="G2" s="26" t="s">
        <v>62</v>
      </c>
      <c r="H2" s="26" t="s">
        <v>63</v>
      </c>
      <c r="I2" s="26" t="s">
        <v>64</v>
      </c>
      <c r="J2" s="26" t="s">
        <v>65</v>
      </c>
      <c r="K2" s="26" t="s">
        <v>66</v>
      </c>
      <c r="L2" s="26" t="s">
        <v>67</v>
      </c>
      <c r="M2" s="26" t="s">
        <v>68</v>
      </c>
      <c r="N2" s="26" t="s">
        <v>69</v>
      </c>
      <c r="O2" s="26" t="s">
        <v>5</v>
      </c>
      <c r="P2" s="26" t="s">
        <v>6</v>
      </c>
      <c r="Q2" s="26" t="s">
        <v>7</v>
      </c>
      <c r="R2" s="27" t="s">
        <v>8</v>
      </c>
    </row>
    <row r="3" spans="1:18" s="2" customFormat="1" x14ac:dyDescent="0.35">
      <c r="A3" s="8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9"/>
    </row>
    <row r="4" spans="1:18" x14ac:dyDescent="0.35">
      <c r="A4" s="10" t="s">
        <v>10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481.27</v>
      </c>
      <c r="H4" s="5">
        <v>155.32</v>
      </c>
      <c r="I4" s="5">
        <v>325.95</v>
      </c>
      <c r="J4" s="5">
        <v>515.05999999999995</v>
      </c>
      <c r="K4" s="5">
        <v>0</v>
      </c>
      <c r="L4" s="5">
        <v>59.59</v>
      </c>
      <c r="M4" s="5">
        <v>4.3</v>
      </c>
      <c r="N4" s="5">
        <v>22.6</v>
      </c>
      <c r="O4" s="5">
        <v>1082.82</v>
      </c>
      <c r="P4" s="19">
        <f>(O4-O5)/O5</f>
        <v>0.55038515506428798</v>
      </c>
      <c r="Q4" s="19">
        <f>O4/$O$77</f>
        <v>5.7832664266060799E-3</v>
      </c>
      <c r="R4" s="11">
        <v>384.4</v>
      </c>
    </row>
    <row r="5" spans="1:18" x14ac:dyDescent="0.35">
      <c r="A5" s="10" t="s">
        <v>11</v>
      </c>
      <c r="B5" s="5">
        <v>0.02</v>
      </c>
      <c r="C5" s="5">
        <v>0</v>
      </c>
      <c r="D5" s="5">
        <v>0</v>
      </c>
      <c r="E5" s="5">
        <v>0</v>
      </c>
      <c r="F5" s="5">
        <v>0</v>
      </c>
      <c r="G5" s="5">
        <v>361.79</v>
      </c>
      <c r="H5" s="5">
        <v>104.19</v>
      </c>
      <c r="I5" s="5">
        <v>257.60000000000002</v>
      </c>
      <c r="J5" s="5">
        <v>283.79000000000002</v>
      </c>
      <c r="K5" s="5">
        <v>0</v>
      </c>
      <c r="L5" s="5">
        <v>47.58</v>
      </c>
      <c r="M5" s="5">
        <v>4.2</v>
      </c>
      <c r="N5" s="5">
        <v>1.04</v>
      </c>
      <c r="O5" s="5">
        <v>698.42</v>
      </c>
      <c r="P5" s="5"/>
      <c r="Q5" s="5"/>
      <c r="R5" s="11"/>
    </row>
    <row r="6" spans="1:18" x14ac:dyDescent="0.35">
      <c r="A6" s="10" t="s">
        <v>12</v>
      </c>
      <c r="B6" s="5">
        <v>1614.93</v>
      </c>
      <c r="C6" s="5">
        <v>210.81</v>
      </c>
      <c r="D6" s="5">
        <v>185.74</v>
      </c>
      <c r="E6" s="5">
        <v>25.07</v>
      </c>
      <c r="F6" s="5">
        <v>228.69</v>
      </c>
      <c r="G6" s="5">
        <v>3796.94</v>
      </c>
      <c r="H6" s="5">
        <v>1669.18</v>
      </c>
      <c r="I6" s="5">
        <v>2127.7600000000002</v>
      </c>
      <c r="J6" s="5">
        <v>2401.96</v>
      </c>
      <c r="K6" s="5">
        <v>9.2899999999999991</v>
      </c>
      <c r="L6" s="5">
        <v>411.14</v>
      </c>
      <c r="M6" s="5">
        <v>166.9</v>
      </c>
      <c r="N6" s="5">
        <v>2767.94</v>
      </c>
      <c r="O6" s="5">
        <v>11608.6</v>
      </c>
      <c r="P6" s="19">
        <f>(O6-O7)/O7</f>
        <v>0.11410331219384856</v>
      </c>
      <c r="Q6" s="19">
        <f>O6/$O$77</f>
        <v>6.2000726473374471E-2</v>
      </c>
      <c r="R6" s="11">
        <v>1188.92</v>
      </c>
    </row>
    <row r="7" spans="1:18" x14ac:dyDescent="0.35">
      <c r="A7" s="10" t="s">
        <v>11</v>
      </c>
      <c r="B7" s="5">
        <v>1437.64</v>
      </c>
      <c r="C7" s="5">
        <v>159.21</v>
      </c>
      <c r="D7" s="5">
        <v>141.63999999999999</v>
      </c>
      <c r="E7" s="5">
        <v>17.559999999999999</v>
      </c>
      <c r="F7" s="5">
        <v>187.61</v>
      </c>
      <c r="G7" s="5">
        <v>3474.78</v>
      </c>
      <c r="H7" s="5">
        <v>1478.07</v>
      </c>
      <c r="I7" s="5">
        <v>1996.71</v>
      </c>
      <c r="J7" s="5">
        <v>2515.2199999999998</v>
      </c>
      <c r="K7" s="5">
        <v>12.54</v>
      </c>
      <c r="L7" s="5">
        <v>355.67</v>
      </c>
      <c r="M7" s="5">
        <v>147.01</v>
      </c>
      <c r="N7" s="5">
        <v>2130.0100000000002</v>
      </c>
      <c r="O7" s="5">
        <v>10419.68</v>
      </c>
      <c r="P7" s="5"/>
      <c r="Q7" s="5"/>
      <c r="R7" s="11"/>
    </row>
    <row r="8" spans="1:18" x14ac:dyDescent="0.35">
      <c r="A8" s="10" t="s">
        <v>13</v>
      </c>
      <c r="B8" s="5">
        <v>494.29</v>
      </c>
      <c r="C8" s="5">
        <v>93.16</v>
      </c>
      <c r="D8" s="5">
        <v>83.91</v>
      </c>
      <c r="E8" s="5">
        <v>9.25</v>
      </c>
      <c r="F8" s="5">
        <v>21.78</v>
      </c>
      <c r="G8" s="5">
        <v>3040.24</v>
      </c>
      <c r="H8" s="5">
        <v>1172.9100000000001</v>
      </c>
      <c r="I8" s="5">
        <v>1867.33</v>
      </c>
      <c r="J8" s="5">
        <v>426.25</v>
      </c>
      <c r="K8" s="5">
        <v>0</v>
      </c>
      <c r="L8" s="5">
        <v>19.809999999999999</v>
      </c>
      <c r="M8" s="5">
        <v>232.48</v>
      </c>
      <c r="N8" s="5">
        <v>60.89</v>
      </c>
      <c r="O8" s="5">
        <v>4388.8999999999996</v>
      </c>
      <c r="P8" s="19">
        <f>(O8-O9)/O9</f>
        <v>0.27509427603558367</v>
      </c>
      <c r="Q8" s="19">
        <f>O8/$O$77</f>
        <v>2.3440810125165239E-2</v>
      </c>
      <c r="R8" s="11">
        <v>946.88</v>
      </c>
    </row>
    <row r="9" spans="1:18" x14ac:dyDescent="0.35">
      <c r="A9" s="10" t="s">
        <v>11</v>
      </c>
      <c r="B9" s="5">
        <v>360.79</v>
      </c>
      <c r="C9" s="5">
        <v>68.61</v>
      </c>
      <c r="D9" s="5">
        <v>65.510000000000005</v>
      </c>
      <c r="E9" s="5">
        <v>3.1</v>
      </c>
      <c r="F9" s="5">
        <v>22.44</v>
      </c>
      <c r="G9" s="5">
        <v>2442.14</v>
      </c>
      <c r="H9" s="5">
        <v>880.94</v>
      </c>
      <c r="I9" s="5">
        <v>1561.2</v>
      </c>
      <c r="J9" s="5">
        <v>308.83999999999997</v>
      </c>
      <c r="K9" s="5">
        <v>0</v>
      </c>
      <c r="L9" s="5">
        <v>13.72</v>
      </c>
      <c r="M9" s="5">
        <v>184.25</v>
      </c>
      <c r="N9" s="5">
        <v>41.23</v>
      </c>
      <c r="O9" s="5">
        <v>3442.02</v>
      </c>
      <c r="P9" s="5"/>
      <c r="Q9" s="5"/>
      <c r="R9" s="11"/>
    </row>
    <row r="10" spans="1:18" x14ac:dyDescent="0.35">
      <c r="A10" s="10" t="s">
        <v>14</v>
      </c>
      <c r="B10" s="5">
        <v>19.22</v>
      </c>
      <c r="C10" s="5">
        <v>0.94</v>
      </c>
      <c r="D10" s="5">
        <v>0.94</v>
      </c>
      <c r="E10" s="5">
        <v>0</v>
      </c>
      <c r="F10" s="5">
        <v>4.3499999999999996</v>
      </c>
      <c r="G10" s="5">
        <v>233.26</v>
      </c>
      <c r="H10" s="5">
        <v>112.78</v>
      </c>
      <c r="I10" s="5">
        <v>120.48</v>
      </c>
      <c r="J10" s="5">
        <v>127.4</v>
      </c>
      <c r="K10" s="5">
        <v>0</v>
      </c>
      <c r="L10" s="5">
        <v>0.05</v>
      </c>
      <c r="M10" s="5">
        <v>24.4</v>
      </c>
      <c r="N10" s="5">
        <v>2.78</v>
      </c>
      <c r="O10" s="5">
        <v>412.4</v>
      </c>
      <c r="P10" s="19">
        <f>(O10-O11)/O11</f>
        <v>0.54549542797181838</v>
      </c>
      <c r="Q10" s="19">
        <f>O10/$O$77</f>
        <v>2.2025997620401796E-3</v>
      </c>
      <c r="R10" s="11">
        <v>145.56</v>
      </c>
    </row>
    <row r="11" spans="1:18" x14ac:dyDescent="0.35">
      <c r="A11" s="10" t="s">
        <v>11</v>
      </c>
      <c r="B11" s="5">
        <v>14.43</v>
      </c>
      <c r="C11" s="5">
        <v>1.78</v>
      </c>
      <c r="D11" s="5">
        <v>1.78</v>
      </c>
      <c r="E11" s="5">
        <v>0</v>
      </c>
      <c r="F11" s="5">
        <v>3.75</v>
      </c>
      <c r="G11" s="5">
        <v>138.26</v>
      </c>
      <c r="H11" s="5">
        <v>82.91</v>
      </c>
      <c r="I11" s="5">
        <v>55.35</v>
      </c>
      <c r="J11" s="5">
        <v>104.45</v>
      </c>
      <c r="K11" s="5">
        <v>0</v>
      </c>
      <c r="L11" s="5">
        <v>0.05</v>
      </c>
      <c r="M11" s="5">
        <v>4.0599999999999996</v>
      </c>
      <c r="N11" s="5">
        <v>0.06</v>
      </c>
      <c r="O11" s="5">
        <v>266.83999999999997</v>
      </c>
      <c r="P11" s="5"/>
      <c r="Q11" s="5"/>
      <c r="R11" s="11"/>
    </row>
    <row r="12" spans="1:18" x14ac:dyDescent="0.35">
      <c r="A12" s="10" t="s">
        <v>15</v>
      </c>
      <c r="B12" s="5">
        <v>381.27</v>
      </c>
      <c r="C12" s="5">
        <v>80.239999999999995</v>
      </c>
      <c r="D12" s="5">
        <v>77.78</v>
      </c>
      <c r="E12" s="5">
        <v>2.46</v>
      </c>
      <c r="F12" s="5">
        <v>54.45</v>
      </c>
      <c r="G12" s="5">
        <v>1116.5899999999999</v>
      </c>
      <c r="H12" s="5">
        <v>525.20000000000005</v>
      </c>
      <c r="I12" s="5">
        <v>591.38</v>
      </c>
      <c r="J12" s="5">
        <v>436.75</v>
      </c>
      <c r="K12" s="5">
        <v>0.37</v>
      </c>
      <c r="L12" s="5">
        <v>48.74</v>
      </c>
      <c r="M12" s="5">
        <v>63.69</v>
      </c>
      <c r="N12" s="5">
        <v>935.32</v>
      </c>
      <c r="O12" s="5">
        <v>3117.41</v>
      </c>
      <c r="P12" s="19">
        <f>(O12-O13)/O13</f>
        <v>7.2738409445187988E-2</v>
      </c>
      <c r="Q12" s="19">
        <f>O12/$O$77</f>
        <v>1.6649870330217451E-2</v>
      </c>
      <c r="R12" s="11">
        <v>211.38</v>
      </c>
    </row>
    <row r="13" spans="1:18" x14ac:dyDescent="0.35">
      <c r="A13" s="10" t="s">
        <v>11</v>
      </c>
      <c r="B13" s="5">
        <v>362.04</v>
      </c>
      <c r="C13" s="5">
        <v>63.14</v>
      </c>
      <c r="D13" s="5">
        <v>61.47</v>
      </c>
      <c r="E13" s="5">
        <v>1.68</v>
      </c>
      <c r="F13" s="5">
        <v>45.58</v>
      </c>
      <c r="G13" s="5">
        <v>1124.22</v>
      </c>
      <c r="H13" s="5">
        <v>507.77</v>
      </c>
      <c r="I13" s="5">
        <v>616.45000000000005</v>
      </c>
      <c r="J13" s="5">
        <v>354.09</v>
      </c>
      <c r="K13" s="5">
        <v>0.12</v>
      </c>
      <c r="L13" s="5">
        <v>47.72</v>
      </c>
      <c r="M13" s="5">
        <v>62.02</v>
      </c>
      <c r="N13" s="5">
        <v>847.09</v>
      </c>
      <c r="O13" s="5">
        <v>2906.03</v>
      </c>
      <c r="P13" s="5"/>
      <c r="Q13" s="5"/>
      <c r="R13" s="11"/>
    </row>
    <row r="14" spans="1:18" x14ac:dyDescent="0.35">
      <c r="A14" s="10" t="s">
        <v>16</v>
      </c>
      <c r="B14" s="5">
        <v>332.8</v>
      </c>
      <c r="C14" s="5">
        <v>29.87</v>
      </c>
      <c r="D14" s="5">
        <v>29.87</v>
      </c>
      <c r="E14" s="5">
        <v>0</v>
      </c>
      <c r="F14" s="5">
        <v>44.19</v>
      </c>
      <c r="G14" s="5">
        <v>2796.28</v>
      </c>
      <c r="H14" s="5">
        <v>939.78</v>
      </c>
      <c r="I14" s="5">
        <v>1856.51</v>
      </c>
      <c r="J14" s="5">
        <v>555.72</v>
      </c>
      <c r="K14" s="5">
        <v>0</v>
      </c>
      <c r="L14" s="5">
        <v>625.4</v>
      </c>
      <c r="M14" s="5">
        <v>108.7</v>
      </c>
      <c r="N14" s="5">
        <v>41.54</v>
      </c>
      <c r="O14" s="5">
        <v>4534.51</v>
      </c>
      <c r="P14" s="19">
        <f>(O14-O15)/O15</f>
        <v>0.4303725994902467</v>
      </c>
      <c r="Q14" s="19">
        <f>O14/$O$77</f>
        <v>2.4218503023687721E-2</v>
      </c>
      <c r="R14" s="11">
        <v>1364.35</v>
      </c>
    </row>
    <row r="15" spans="1:18" x14ac:dyDescent="0.35">
      <c r="A15" s="10" t="s">
        <v>11</v>
      </c>
      <c r="B15" s="5">
        <v>212.48</v>
      </c>
      <c r="C15" s="5">
        <v>11.85</v>
      </c>
      <c r="D15" s="5">
        <v>11.85</v>
      </c>
      <c r="E15" s="5">
        <v>0</v>
      </c>
      <c r="F15" s="5">
        <v>22.88</v>
      </c>
      <c r="G15" s="5">
        <v>2002.4</v>
      </c>
      <c r="H15" s="5">
        <v>561.26</v>
      </c>
      <c r="I15" s="5">
        <v>1441.13</v>
      </c>
      <c r="J15" s="5">
        <v>351.39</v>
      </c>
      <c r="K15" s="5">
        <v>0</v>
      </c>
      <c r="L15" s="5">
        <v>359.83</v>
      </c>
      <c r="M15" s="5">
        <v>198.72</v>
      </c>
      <c r="N15" s="5">
        <v>10.62</v>
      </c>
      <c r="O15" s="5">
        <v>3170.16</v>
      </c>
      <c r="P15" s="5"/>
      <c r="Q15" s="5"/>
      <c r="R15" s="11"/>
    </row>
    <row r="16" spans="1:18" x14ac:dyDescent="0.35">
      <c r="A16" s="10" t="s">
        <v>17</v>
      </c>
      <c r="B16" s="5">
        <v>1363.04</v>
      </c>
      <c r="C16" s="5">
        <v>176.91</v>
      </c>
      <c r="D16" s="5">
        <v>160.19999999999999</v>
      </c>
      <c r="E16" s="5">
        <v>16.71</v>
      </c>
      <c r="F16" s="5">
        <v>150.06</v>
      </c>
      <c r="G16" s="5">
        <v>3513.39</v>
      </c>
      <c r="H16" s="5">
        <v>1575.35</v>
      </c>
      <c r="I16" s="5">
        <v>1938.04</v>
      </c>
      <c r="J16" s="5">
        <v>3340.81</v>
      </c>
      <c r="K16" s="5">
        <v>15.9</v>
      </c>
      <c r="L16" s="5">
        <v>448.96</v>
      </c>
      <c r="M16" s="5">
        <v>486.2</v>
      </c>
      <c r="N16" s="5">
        <v>2437.77</v>
      </c>
      <c r="O16" s="5">
        <v>11933.04</v>
      </c>
      <c r="P16" s="19">
        <f>(O16-O17)/O17</f>
        <v>0.24991253888615395</v>
      </c>
      <c r="Q16" s="19">
        <f>O16/$O$77</f>
        <v>6.3733537983549832E-2</v>
      </c>
      <c r="R16" s="11">
        <v>2385.94</v>
      </c>
    </row>
    <row r="17" spans="1:18" x14ac:dyDescent="0.35">
      <c r="A17" s="10" t="s">
        <v>11</v>
      </c>
      <c r="B17" s="5">
        <v>1061.3599999999999</v>
      </c>
      <c r="C17" s="5">
        <v>136.84</v>
      </c>
      <c r="D17" s="5">
        <v>119.11</v>
      </c>
      <c r="E17" s="5">
        <v>17.72</v>
      </c>
      <c r="F17" s="5">
        <v>139.44999999999999</v>
      </c>
      <c r="G17" s="5">
        <v>2567.5500000000002</v>
      </c>
      <c r="H17" s="5">
        <v>1118.76</v>
      </c>
      <c r="I17" s="5">
        <v>1448.79</v>
      </c>
      <c r="J17" s="5">
        <v>2813.9</v>
      </c>
      <c r="K17" s="5">
        <v>15.39</v>
      </c>
      <c r="L17" s="5">
        <v>308.10000000000002</v>
      </c>
      <c r="M17" s="5">
        <v>442.44</v>
      </c>
      <c r="N17" s="5">
        <v>2062.08</v>
      </c>
      <c r="O17" s="5">
        <v>9547.1</v>
      </c>
      <c r="P17" s="5"/>
      <c r="Q17" s="5"/>
      <c r="R17" s="11"/>
    </row>
    <row r="18" spans="1:18" x14ac:dyDescent="0.35">
      <c r="A18" s="10" t="s">
        <v>18</v>
      </c>
      <c r="B18" s="5">
        <v>2415.71</v>
      </c>
      <c r="C18" s="5">
        <v>570.96</v>
      </c>
      <c r="D18" s="5">
        <v>514.01</v>
      </c>
      <c r="E18" s="5">
        <v>56.95</v>
      </c>
      <c r="F18" s="5">
        <v>500.32</v>
      </c>
      <c r="G18" s="5">
        <v>6400.18</v>
      </c>
      <c r="H18" s="5">
        <v>3010.33</v>
      </c>
      <c r="I18" s="5">
        <v>3389.86</v>
      </c>
      <c r="J18" s="5">
        <v>3704.05</v>
      </c>
      <c r="K18" s="5">
        <v>130.34</v>
      </c>
      <c r="L18" s="5">
        <v>654.84</v>
      </c>
      <c r="M18" s="5">
        <v>435.29</v>
      </c>
      <c r="N18" s="5">
        <v>1236.42</v>
      </c>
      <c r="O18" s="5">
        <v>16048.12</v>
      </c>
      <c r="P18" s="19">
        <f>(O18-O19)/O19</f>
        <v>0.20560759599225625</v>
      </c>
      <c r="Q18" s="19">
        <f>O18/$O$77</f>
        <v>8.5711894503375977E-2</v>
      </c>
      <c r="R18" s="11">
        <v>2736.89</v>
      </c>
    </row>
    <row r="19" spans="1:18" x14ac:dyDescent="0.35">
      <c r="A19" s="10" t="s">
        <v>11</v>
      </c>
      <c r="B19" s="5">
        <v>2200.23</v>
      </c>
      <c r="C19" s="5">
        <v>470.6</v>
      </c>
      <c r="D19" s="5">
        <v>427.69</v>
      </c>
      <c r="E19" s="5">
        <v>42.91</v>
      </c>
      <c r="F19" s="5">
        <v>415.39</v>
      </c>
      <c r="G19" s="5">
        <v>5814.86</v>
      </c>
      <c r="H19" s="5">
        <v>2914.92</v>
      </c>
      <c r="I19" s="5">
        <v>2899.94</v>
      </c>
      <c r="J19" s="5">
        <v>2607.11</v>
      </c>
      <c r="K19" s="5">
        <v>95.52</v>
      </c>
      <c r="L19" s="5">
        <v>506.29</v>
      </c>
      <c r="M19" s="5">
        <v>299.63</v>
      </c>
      <c r="N19" s="5">
        <v>901.6</v>
      </c>
      <c r="O19" s="5">
        <v>13311.23</v>
      </c>
      <c r="P19" s="5"/>
      <c r="Q19" s="5"/>
      <c r="R19" s="11"/>
    </row>
    <row r="20" spans="1:18" x14ac:dyDescent="0.35">
      <c r="A20" s="10" t="s">
        <v>19</v>
      </c>
      <c r="B20" s="5">
        <v>765.54</v>
      </c>
      <c r="C20" s="5">
        <v>235.06</v>
      </c>
      <c r="D20" s="5">
        <v>226.56</v>
      </c>
      <c r="E20" s="5">
        <v>8.5</v>
      </c>
      <c r="F20" s="5">
        <v>120.04</v>
      </c>
      <c r="G20" s="5">
        <v>2919.95</v>
      </c>
      <c r="H20" s="5">
        <v>1363.81</v>
      </c>
      <c r="I20" s="5">
        <v>1556.14</v>
      </c>
      <c r="J20" s="5">
        <v>1582.68</v>
      </c>
      <c r="K20" s="5">
        <v>0</v>
      </c>
      <c r="L20" s="5">
        <v>172.43</v>
      </c>
      <c r="M20" s="5">
        <v>100.13</v>
      </c>
      <c r="N20" s="5">
        <v>1220.6600000000001</v>
      </c>
      <c r="O20" s="5">
        <v>7116.49</v>
      </c>
      <c r="P20" s="19">
        <f>(O20-O21)/O21</f>
        <v>0.12701481995293337</v>
      </c>
      <c r="Q20" s="19">
        <f>O20/$O$77</f>
        <v>3.8008678905337823E-2</v>
      </c>
      <c r="R20" s="11">
        <v>802.03</v>
      </c>
    </row>
    <row r="21" spans="1:18" x14ac:dyDescent="0.35">
      <c r="A21" s="10" t="s">
        <v>11</v>
      </c>
      <c r="B21" s="5">
        <v>765.62</v>
      </c>
      <c r="C21" s="5">
        <v>183.86</v>
      </c>
      <c r="D21" s="5">
        <v>168.1</v>
      </c>
      <c r="E21" s="5">
        <v>15.76</v>
      </c>
      <c r="F21" s="5">
        <v>85.99</v>
      </c>
      <c r="G21" s="5">
        <v>2689.91</v>
      </c>
      <c r="H21" s="5">
        <v>1226.31</v>
      </c>
      <c r="I21" s="5">
        <v>1463.6</v>
      </c>
      <c r="J21" s="5">
        <v>1232.6300000000001</v>
      </c>
      <c r="K21" s="5">
        <v>0</v>
      </c>
      <c r="L21" s="5">
        <v>149.87</v>
      </c>
      <c r="M21" s="5">
        <v>81.400000000000006</v>
      </c>
      <c r="N21" s="5">
        <v>1125.18</v>
      </c>
      <c r="O21" s="5">
        <v>6314.46</v>
      </c>
      <c r="P21" s="5"/>
      <c r="Q21" s="5"/>
      <c r="R21" s="11"/>
    </row>
    <row r="22" spans="1:18" x14ac:dyDescent="0.35">
      <c r="A22" s="10" t="s">
        <v>20</v>
      </c>
      <c r="B22" s="5">
        <v>52.5</v>
      </c>
      <c r="C22" s="5">
        <v>13.84</v>
      </c>
      <c r="D22" s="5">
        <v>13.84</v>
      </c>
      <c r="E22" s="5">
        <v>0</v>
      </c>
      <c r="F22" s="5">
        <v>6.21</v>
      </c>
      <c r="G22" s="5">
        <v>363.75</v>
      </c>
      <c r="H22" s="5">
        <v>185.59</v>
      </c>
      <c r="I22" s="5">
        <v>178.16</v>
      </c>
      <c r="J22" s="5">
        <v>281.29000000000002</v>
      </c>
      <c r="K22" s="5">
        <v>0</v>
      </c>
      <c r="L22" s="5">
        <v>0.88</v>
      </c>
      <c r="M22" s="5">
        <v>41.46</v>
      </c>
      <c r="N22" s="5">
        <v>26.1</v>
      </c>
      <c r="O22" s="5">
        <v>786.03</v>
      </c>
      <c r="P22" s="19">
        <f>(O22-O23)/O23</f>
        <v>0.57026989232275205</v>
      </c>
      <c r="Q22" s="19">
        <f>O22/$O$77</f>
        <v>4.1981316463541281E-3</v>
      </c>
      <c r="R22" s="11">
        <v>285.45999999999998</v>
      </c>
    </row>
    <row r="23" spans="1:18" x14ac:dyDescent="0.35">
      <c r="A23" s="10" t="s">
        <v>11</v>
      </c>
      <c r="B23" s="5">
        <v>36.97</v>
      </c>
      <c r="C23" s="5">
        <v>2.72</v>
      </c>
      <c r="D23" s="5">
        <v>2.72</v>
      </c>
      <c r="E23" s="5">
        <v>0</v>
      </c>
      <c r="F23" s="5">
        <v>2.44</v>
      </c>
      <c r="G23" s="5">
        <v>259.33999999999997</v>
      </c>
      <c r="H23" s="5">
        <v>155.62</v>
      </c>
      <c r="I23" s="5">
        <v>103.72</v>
      </c>
      <c r="J23" s="5">
        <v>162.41</v>
      </c>
      <c r="K23" s="5">
        <v>0</v>
      </c>
      <c r="L23" s="5">
        <v>0.41</v>
      </c>
      <c r="M23" s="5">
        <v>27.4</v>
      </c>
      <c r="N23" s="5">
        <v>8.8800000000000008</v>
      </c>
      <c r="O23" s="5">
        <v>500.57</v>
      </c>
      <c r="P23" s="5"/>
      <c r="Q23" s="5"/>
      <c r="R23" s="11"/>
    </row>
    <row r="24" spans="1:18" x14ac:dyDescent="0.35">
      <c r="A24" s="10" t="s">
        <v>21</v>
      </c>
      <c r="B24" s="5">
        <v>64.260000000000005</v>
      </c>
      <c r="C24" s="5">
        <v>28.97</v>
      </c>
      <c r="D24" s="5">
        <v>28.97</v>
      </c>
      <c r="E24" s="5">
        <v>0</v>
      </c>
      <c r="F24" s="5">
        <v>24.89</v>
      </c>
      <c r="G24" s="5">
        <v>999.16</v>
      </c>
      <c r="H24" s="5">
        <v>513.66</v>
      </c>
      <c r="I24" s="5">
        <v>485.5</v>
      </c>
      <c r="J24" s="5">
        <v>233.42</v>
      </c>
      <c r="K24" s="5">
        <v>0</v>
      </c>
      <c r="L24" s="5">
        <v>14.39</v>
      </c>
      <c r="M24" s="5">
        <v>16.72</v>
      </c>
      <c r="N24" s="5">
        <v>50.96</v>
      </c>
      <c r="O24" s="5">
        <v>1432.77</v>
      </c>
      <c r="P24" s="19">
        <f>(O24-O25)/O25</f>
        <v>0.33731262483899255</v>
      </c>
      <c r="Q24" s="19">
        <f>O24/$O$77</f>
        <v>7.652325075311126E-3</v>
      </c>
      <c r="R24" s="11">
        <v>361.39</v>
      </c>
    </row>
    <row r="25" spans="1:18" x14ac:dyDescent="0.35">
      <c r="A25" s="10" t="s">
        <v>11</v>
      </c>
      <c r="B25" s="5">
        <v>77.72</v>
      </c>
      <c r="C25" s="5">
        <v>29.33</v>
      </c>
      <c r="D25" s="5">
        <v>29.33</v>
      </c>
      <c r="E25" s="5">
        <v>0</v>
      </c>
      <c r="F25" s="5">
        <v>26.05</v>
      </c>
      <c r="G25" s="5">
        <v>703.41</v>
      </c>
      <c r="H25" s="5">
        <v>367.98</v>
      </c>
      <c r="I25" s="5">
        <v>335.43</v>
      </c>
      <c r="J25" s="5">
        <v>165.63</v>
      </c>
      <c r="K25" s="5">
        <v>0</v>
      </c>
      <c r="L25" s="5">
        <v>13.97</v>
      </c>
      <c r="M25" s="5">
        <v>16.329999999999998</v>
      </c>
      <c r="N25" s="5">
        <v>38.94</v>
      </c>
      <c r="O25" s="5">
        <v>1071.3800000000001</v>
      </c>
      <c r="P25" s="5"/>
      <c r="Q25" s="5"/>
      <c r="R25" s="11"/>
    </row>
    <row r="26" spans="1:18" x14ac:dyDescent="0.35">
      <c r="A26" s="10" t="s">
        <v>22</v>
      </c>
      <c r="B26" s="5">
        <v>194.66</v>
      </c>
      <c r="C26" s="5">
        <v>17.84</v>
      </c>
      <c r="D26" s="5">
        <v>17.84</v>
      </c>
      <c r="E26" s="5">
        <v>0</v>
      </c>
      <c r="F26" s="5">
        <v>3.68</v>
      </c>
      <c r="G26" s="5">
        <v>1411.9</v>
      </c>
      <c r="H26" s="5">
        <v>474.5</v>
      </c>
      <c r="I26" s="5">
        <v>937.4</v>
      </c>
      <c r="J26" s="5">
        <v>158.21</v>
      </c>
      <c r="K26" s="5">
        <v>0</v>
      </c>
      <c r="L26" s="5">
        <v>33.549999999999997</v>
      </c>
      <c r="M26" s="5">
        <v>6.9</v>
      </c>
      <c r="N26" s="5">
        <v>-0.71</v>
      </c>
      <c r="O26" s="5">
        <v>1826.03</v>
      </c>
      <c r="P26" s="19">
        <f>(O26-O27)/O27</f>
        <v>0.57565795150573806</v>
      </c>
      <c r="Q26" s="19">
        <f>O26/$O$77</f>
        <v>9.7526994264748538E-3</v>
      </c>
      <c r="R26" s="11">
        <v>667.13</v>
      </c>
    </row>
    <row r="27" spans="1:18" x14ac:dyDescent="0.35">
      <c r="A27" s="10" t="s">
        <v>11</v>
      </c>
      <c r="B27" s="5">
        <v>126.48</v>
      </c>
      <c r="C27" s="5">
        <v>12.48</v>
      </c>
      <c r="D27" s="5">
        <v>12.48</v>
      </c>
      <c r="E27" s="5">
        <v>0</v>
      </c>
      <c r="F27" s="5">
        <v>3.88</v>
      </c>
      <c r="G27" s="5">
        <v>900.79</v>
      </c>
      <c r="H27" s="5">
        <v>290.8</v>
      </c>
      <c r="I27" s="5">
        <v>609.99</v>
      </c>
      <c r="J27" s="5">
        <v>76.900000000000006</v>
      </c>
      <c r="K27" s="5">
        <v>0</v>
      </c>
      <c r="L27" s="5">
        <v>33.770000000000003</v>
      </c>
      <c r="M27" s="5">
        <v>4.32</v>
      </c>
      <c r="N27" s="5">
        <v>0.28000000000000003</v>
      </c>
      <c r="O27" s="5">
        <v>1158.9000000000001</v>
      </c>
      <c r="P27" s="5"/>
      <c r="Q27" s="5"/>
      <c r="R27" s="11"/>
    </row>
    <row r="28" spans="1:18" x14ac:dyDescent="0.35">
      <c r="A28" s="10" t="s">
        <v>23</v>
      </c>
      <c r="B28" s="5">
        <v>915.35</v>
      </c>
      <c r="C28" s="5">
        <v>186.53</v>
      </c>
      <c r="D28" s="5">
        <v>103.43</v>
      </c>
      <c r="E28" s="5">
        <v>83.1</v>
      </c>
      <c r="F28" s="5">
        <v>243.66</v>
      </c>
      <c r="G28" s="5">
        <v>3563.69</v>
      </c>
      <c r="H28" s="5">
        <v>1185.8499999999999</v>
      </c>
      <c r="I28" s="5">
        <v>2377.84</v>
      </c>
      <c r="J28" s="5">
        <v>5697.09</v>
      </c>
      <c r="K28" s="5">
        <v>31.44</v>
      </c>
      <c r="L28" s="5">
        <v>133.21</v>
      </c>
      <c r="M28" s="5">
        <v>374.76</v>
      </c>
      <c r="N28" s="5">
        <v>432.7</v>
      </c>
      <c r="O28" s="5">
        <v>11578.43</v>
      </c>
      <c r="P28" s="19">
        <f>(O28-O29)/O29</f>
        <v>0.14839629210117572</v>
      </c>
      <c r="Q28" s="19">
        <f>O28/$O$77</f>
        <v>6.183959059844539E-2</v>
      </c>
      <c r="R28" s="11">
        <v>1496.17</v>
      </c>
    </row>
    <row r="29" spans="1:18" x14ac:dyDescent="0.35">
      <c r="A29" s="10" t="s">
        <v>11</v>
      </c>
      <c r="B29" s="5">
        <v>896.12</v>
      </c>
      <c r="C29" s="5">
        <v>155.43</v>
      </c>
      <c r="D29" s="5">
        <v>89.42</v>
      </c>
      <c r="E29" s="5">
        <v>66.010000000000005</v>
      </c>
      <c r="F29" s="5">
        <v>219.95</v>
      </c>
      <c r="G29" s="5">
        <v>3422.99</v>
      </c>
      <c r="H29" s="5">
        <v>1095.06</v>
      </c>
      <c r="I29" s="5">
        <v>2327.92</v>
      </c>
      <c r="J29" s="5">
        <v>4693.08</v>
      </c>
      <c r="K29" s="5">
        <v>88.49</v>
      </c>
      <c r="L29" s="5">
        <v>96.32</v>
      </c>
      <c r="M29" s="5">
        <v>183.68</v>
      </c>
      <c r="N29" s="5">
        <v>326.20999999999998</v>
      </c>
      <c r="O29" s="5">
        <v>10082.26</v>
      </c>
      <c r="P29" s="5"/>
      <c r="Q29" s="5"/>
      <c r="R29" s="11"/>
    </row>
    <row r="30" spans="1:18" x14ac:dyDescent="0.35">
      <c r="A30" s="10" t="s">
        <v>24</v>
      </c>
      <c r="B30" s="5">
        <v>-0.4</v>
      </c>
      <c r="C30" s="5">
        <v>0</v>
      </c>
      <c r="D30" s="5">
        <v>0</v>
      </c>
      <c r="E30" s="5">
        <v>0</v>
      </c>
      <c r="F30" s="5">
        <v>0</v>
      </c>
      <c r="G30" s="5">
        <v>25.19</v>
      </c>
      <c r="H30" s="5">
        <v>2.42</v>
      </c>
      <c r="I30" s="5">
        <v>22.77</v>
      </c>
      <c r="J30" s="5">
        <v>30.65</v>
      </c>
      <c r="K30" s="5">
        <v>0</v>
      </c>
      <c r="L30" s="5">
        <v>0</v>
      </c>
      <c r="M30" s="5">
        <v>0.13</v>
      </c>
      <c r="N30" s="5">
        <v>0.02</v>
      </c>
      <c r="O30" s="5">
        <v>55.59</v>
      </c>
      <c r="P30" s="19">
        <f>(O30-O31)/O31</f>
        <v>-0.15683300470195666</v>
      </c>
      <c r="Q30" s="19">
        <f>O30/$O$77</f>
        <v>2.9690232970856837E-4</v>
      </c>
      <c r="R30" s="11">
        <v>-10.34</v>
      </c>
    </row>
    <row r="31" spans="1:18" x14ac:dyDescent="0.35">
      <c r="A31" s="10" t="s">
        <v>11</v>
      </c>
      <c r="B31" s="5">
        <v>9.35</v>
      </c>
      <c r="C31" s="5">
        <v>0</v>
      </c>
      <c r="D31" s="5">
        <v>0</v>
      </c>
      <c r="E31" s="5">
        <v>0</v>
      </c>
      <c r="F31" s="5">
        <v>0</v>
      </c>
      <c r="G31" s="5">
        <v>32.979999999999997</v>
      </c>
      <c r="H31" s="5">
        <v>6.91</v>
      </c>
      <c r="I31" s="5">
        <v>26.08</v>
      </c>
      <c r="J31" s="5">
        <v>18.59</v>
      </c>
      <c r="K31" s="5">
        <v>0</v>
      </c>
      <c r="L31" s="5">
        <v>0</v>
      </c>
      <c r="M31" s="5">
        <v>2.82</v>
      </c>
      <c r="N31" s="5">
        <v>2.1800000000000002</v>
      </c>
      <c r="O31" s="5">
        <v>65.930000000000007</v>
      </c>
      <c r="P31" s="5"/>
      <c r="Q31" s="5"/>
      <c r="R31" s="11"/>
    </row>
    <row r="32" spans="1:18" x14ac:dyDescent="0.35">
      <c r="A32" s="10" t="s">
        <v>25</v>
      </c>
      <c r="B32" s="5">
        <v>18.48</v>
      </c>
      <c r="C32" s="5">
        <v>0.01</v>
      </c>
      <c r="D32" s="5">
        <v>0.01</v>
      </c>
      <c r="E32" s="5">
        <v>0</v>
      </c>
      <c r="F32" s="5">
        <v>2.21</v>
      </c>
      <c r="G32" s="5">
        <v>254.85</v>
      </c>
      <c r="H32" s="5">
        <v>182.43</v>
      </c>
      <c r="I32" s="5">
        <v>72.42</v>
      </c>
      <c r="J32" s="5">
        <v>10.29</v>
      </c>
      <c r="K32" s="5">
        <v>0</v>
      </c>
      <c r="L32" s="5">
        <v>50.96</v>
      </c>
      <c r="M32" s="5">
        <v>0.39</v>
      </c>
      <c r="N32" s="5">
        <v>0.3</v>
      </c>
      <c r="O32" s="5">
        <v>337.49</v>
      </c>
      <c r="P32" s="19">
        <f>(O32-O33)/O33</f>
        <v>0.24273667930920212</v>
      </c>
      <c r="Q32" s="19">
        <f>O32/$O$77</f>
        <v>1.8025106539547534E-3</v>
      </c>
      <c r="R32" s="11">
        <v>65.92</v>
      </c>
    </row>
    <row r="33" spans="1:18" x14ac:dyDescent="0.35">
      <c r="A33" s="10" t="s">
        <v>11</v>
      </c>
      <c r="B33" s="5">
        <v>11.67</v>
      </c>
      <c r="C33" s="5">
        <v>0.01</v>
      </c>
      <c r="D33" s="5">
        <v>0.01</v>
      </c>
      <c r="E33" s="5">
        <v>0</v>
      </c>
      <c r="F33" s="5">
        <v>3.27</v>
      </c>
      <c r="G33" s="5">
        <v>199.03</v>
      </c>
      <c r="H33" s="5">
        <v>138.86000000000001</v>
      </c>
      <c r="I33" s="5">
        <v>60.16</v>
      </c>
      <c r="J33" s="5">
        <v>3.54</v>
      </c>
      <c r="K33" s="5">
        <v>0</v>
      </c>
      <c r="L33" s="5">
        <v>53.62</v>
      </c>
      <c r="M33" s="5">
        <v>0.17</v>
      </c>
      <c r="N33" s="5">
        <v>0.27</v>
      </c>
      <c r="O33" s="5">
        <v>271.57</v>
      </c>
      <c r="P33" s="5"/>
      <c r="Q33" s="5"/>
      <c r="R33" s="11"/>
    </row>
    <row r="34" spans="1:18" x14ac:dyDescent="0.35">
      <c r="A34" s="10" t="s">
        <v>26</v>
      </c>
      <c r="B34" s="5">
        <v>898.18</v>
      </c>
      <c r="C34" s="5">
        <v>109.84</v>
      </c>
      <c r="D34" s="5">
        <v>95.9</v>
      </c>
      <c r="E34" s="5">
        <v>13.94</v>
      </c>
      <c r="F34" s="5">
        <v>168.21</v>
      </c>
      <c r="G34" s="5">
        <v>2888.25</v>
      </c>
      <c r="H34" s="5">
        <v>1205.72</v>
      </c>
      <c r="I34" s="5">
        <v>1682.53</v>
      </c>
      <c r="J34" s="5">
        <v>1095.92</v>
      </c>
      <c r="K34" s="5">
        <v>20.89</v>
      </c>
      <c r="L34" s="5">
        <v>60.44</v>
      </c>
      <c r="M34" s="5">
        <v>133.28</v>
      </c>
      <c r="N34" s="5">
        <v>2721.96</v>
      </c>
      <c r="O34" s="5">
        <v>8096.97</v>
      </c>
      <c r="P34" s="19">
        <f>(O34-O35)/O35</f>
        <v>0.1240577287758179</v>
      </c>
      <c r="Q34" s="19">
        <f>O34/$O$77</f>
        <v>4.3245354498657795E-2</v>
      </c>
      <c r="R34" s="11">
        <v>893.63</v>
      </c>
    </row>
    <row r="35" spans="1:18" x14ac:dyDescent="0.35">
      <c r="A35" s="10" t="s">
        <v>11</v>
      </c>
      <c r="B35" s="5">
        <v>803.41</v>
      </c>
      <c r="C35" s="5">
        <v>91.73</v>
      </c>
      <c r="D35" s="5">
        <v>75.430000000000007</v>
      </c>
      <c r="E35" s="5">
        <v>16.3</v>
      </c>
      <c r="F35" s="5">
        <v>142.57</v>
      </c>
      <c r="G35" s="5">
        <v>2646.85</v>
      </c>
      <c r="H35" s="5">
        <v>1168.51</v>
      </c>
      <c r="I35" s="5">
        <v>1478.35</v>
      </c>
      <c r="J35" s="5">
        <v>788.92</v>
      </c>
      <c r="K35" s="5">
        <v>28.87</v>
      </c>
      <c r="L35" s="5">
        <v>52.8</v>
      </c>
      <c r="M35" s="5">
        <v>67.86</v>
      </c>
      <c r="N35" s="5">
        <v>2580.3200000000002</v>
      </c>
      <c r="O35" s="5">
        <v>7203.34</v>
      </c>
      <c r="P35" s="5"/>
      <c r="Q35" s="5"/>
      <c r="R35" s="11"/>
    </row>
    <row r="36" spans="1:18" x14ac:dyDescent="0.35">
      <c r="A36" s="10" t="s">
        <v>27</v>
      </c>
      <c r="B36" s="5">
        <v>232.24</v>
      </c>
      <c r="C36" s="5">
        <v>40.090000000000003</v>
      </c>
      <c r="D36" s="5">
        <v>40.090000000000003</v>
      </c>
      <c r="E36" s="5">
        <v>0</v>
      </c>
      <c r="F36" s="5">
        <v>42.56</v>
      </c>
      <c r="G36" s="5">
        <v>1777.56</v>
      </c>
      <c r="H36" s="5">
        <v>761.38</v>
      </c>
      <c r="I36" s="5">
        <v>1016.17</v>
      </c>
      <c r="J36" s="5">
        <v>314.29000000000002</v>
      </c>
      <c r="K36" s="5">
        <v>0</v>
      </c>
      <c r="L36" s="5">
        <v>9.36</v>
      </c>
      <c r="M36" s="5">
        <v>33.950000000000003</v>
      </c>
      <c r="N36" s="5">
        <v>8.51</v>
      </c>
      <c r="O36" s="5">
        <v>2458.5500000000002</v>
      </c>
      <c r="P36" s="19">
        <f>(O36-O37)/O37</f>
        <v>0.19047734337926978</v>
      </c>
      <c r="Q36" s="19">
        <f>O36/$O$77</f>
        <v>1.3130944822899816E-2</v>
      </c>
      <c r="R36" s="11">
        <v>393.37</v>
      </c>
    </row>
    <row r="37" spans="1:18" x14ac:dyDescent="0.35">
      <c r="A37" s="10" t="s">
        <v>11</v>
      </c>
      <c r="B37" s="5">
        <v>239.05</v>
      </c>
      <c r="C37" s="5">
        <v>34.29</v>
      </c>
      <c r="D37" s="5">
        <v>34.29</v>
      </c>
      <c r="E37" s="5">
        <v>0</v>
      </c>
      <c r="F37" s="5">
        <v>41.87</v>
      </c>
      <c r="G37" s="5">
        <v>1418.53</v>
      </c>
      <c r="H37" s="5">
        <v>733.44</v>
      </c>
      <c r="I37" s="5">
        <v>685.09</v>
      </c>
      <c r="J37" s="5">
        <v>281.54000000000002</v>
      </c>
      <c r="K37" s="5">
        <v>0</v>
      </c>
      <c r="L37" s="5">
        <v>9.27</v>
      </c>
      <c r="M37" s="5">
        <v>34.090000000000003</v>
      </c>
      <c r="N37" s="5">
        <v>6.54</v>
      </c>
      <c r="O37" s="5">
        <v>2065.1799999999998</v>
      </c>
      <c r="P37" s="5"/>
      <c r="Q37" s="5"/>
      <c r="R37" s="11"/>
    </row>
    <row r="38" spans="1:18" x14ac:dyDescent="0.35">
      <c r="A38" s="10" t="s">
        <v>28</v>
      </c>
      <c r="B38" s="5">
        <v>1208.45</v>
      </c>
      <c r="C38" s="5">
        <v>66.2</v>
      </c>
      <c r="D38" s="5">
        <v>66.2</v>
      </c>
      <c r="E38" s="5">
        <v>0</v>
      </c>
      <c r="F38" s="5">
        <v>56.42</v>
      </c>
      <c r="G38" s="5">
        <v>1743.68</v>
      </c>
      <c r="H38" s="5">
        <v>752.4</v>
      </c>
      <c r="I38" s="5">
        <v>991.28</v>
      </c>
      <c r="J38" s="5">
        <v>1327.48</v>
      </c>
      <c r="K38" s="5">
        <v>-0.06</v>
      </c>
      <c r="L38" s="5">
        <v>48.37</v>
      </c>
      <c r="M38" s="5">
        <v>710.99</v>
      </c>
      <c r="N38" s="5">
        <v>1737.89</v>
      </c>
      <c r="O38" s="5">
        <v>6899.42</v>
      </c>
      <c r="P38" s="19">
        <f>(O38-O39)/O39</f>
        <v>0.15531018499912927</v>
      </c>
      <c r="Q38" s="19">
        <f>O38/$O$77</f>
        <v>3.6849323109154362E-2</v>
      </c>
      <c r="R38" s="11">
        <v>927.5</v>
      </c>
    </row>
    <row r="39" spans="1:18" x14ac:dyDescent="0.35">
      <c r="A39" s="10" t="s">
        <v>11</v>
      </c>
      <c r="B39" s="5">
        <v>949.46</v>
      </c>
      <c r="C39" s="5">
        <v>46.71</v>
      </c>
      <c r="D39" s="5">
        <v>46.71</v>
      </c>
      <c r="E39" s="5">
        <v>0</v>
      </c>
      <c r="F39" s="5">
        <v>43.03</v>
      </c>
      <c r="G39" s="5">
        <v>1712.19</v>
      </c>
      <c r="H39" s="5">
        <v>813.28</v>
      </c>
      <c r="I39" s="5">
        <v>898.91</v>
      </c>
      <c r="J39" s="5">
        <v>1017.1</v>
      </c>
      <c r="K39" s="5">
        <v>0.11</v>
      </c>
      <c r="L39" s="5">
        <v>49.18</v>
      </c>
      <c r="M39" s="5">
        <v>600</v>
      </c>
      <c r="N39" s="5">
        <v>1554.14</v>
      </c>
      <c r="O39" s="5">
        <v>5971.92</v>
      </c>
      <c r="P39" s="5"/>
      <c r="Q39" s="5"/>
      <c r="R39" s="11"/>
    </row>
    <row r="40" spans="1:18" x14ac:dyDescent="0.35">
      <c r="A40" s="10" t="s">
        <v>29</v>
      </c>
      <c r="B40" s="5">
        <v>57.1</v>
      </c>
      <c r="C40" s="5">
        <v>1.7</v>
      </c>
      <c r="D40" s="5">
        <v>1.7</v>
      </c>
      <c r="E40" s="5">
        <v>0</v>
      </c>
      <c r="F40" s="5">
        <v>11.53</v>
      </c>
      <c r="G40" s="5">
        <v>1470</v>
      </c>
      <c r="H40" s="5">
        <v>299.42</v>
      </c>
      <c r="I40" s="5">
        <v>1170.58</v>
      </c>
      <c r="J40" s="5">
        <v>1.9</v>
      </c>
      <c r="K40" s="5">
        <v>0</v>
      </c>
      <c r="L40" s="5">
        <v>4.3600000000000003</v>
      </c>
      <c r="M40" s="5">
        <v>37.380000000000003</v>
      </c>
      <c r="N40" s="5">
        <v>10.11</v>
      </c>
      <c r="O40" s="5">
        <v>1594.08</v>
      </c>
      <c r="P40" s="19">
        <f>(O40-O41)/O41</f>
        <v>0.256318713795957</v>
      </c>
      <c r="Q40" s="19">
        <f>O40/$O$77</f>
        <v>8.5138705835911977E-3</v>
      </c>
      <c r="R40" s="11">
        <v>325.23</v>
      </c>
    </row>
    <row r="41" spans="1:18" x14ac:dyDescent="0.35">
      <c r="A41" s="10" t="s">
        <v>11</v>
      </c>
      <c r="B41" s="5">
        <v>40.17</v>
      </c>
      <c r="C41" s="5">
        <v>1.2</v>
      </c>
      <c r="D41" s="5">
        <v>1.2</v>
      </c>
      <c r="E41" s="5">
        <v>0</v>
      </c>
      <c r="F41" s="5">
        <v>10.15</v>
      </c>
      <c r="G41" s="5">
        <v>1178.74</v>
      </c>
      <c r="H41" s="5">
        <v>259</v>
      </c>
      <c r="I41" s="5">
        <v>919.73</v>
      </c>
      <c r="J41" s="5">
        <v>8.4</v>
      </c>
      <c r="K41" s="5">
        <v>0</v>
      </c>
      <c r="L41" s="5">
        <v>3.67</v>
      </c>
      <c r="M41" s="5">
        <v>17.559999999999999</v>
      </c>
      <c r="N41" s="5">
        <v>8.9700000000000006</v>
      </c>
      <c r="O41" s="5">
        <v>1268.8499999999999</v>
      </c>
      <c r="P41" s="5"/>
      <c r="Q41" s="5"/>
      <c r="R41" s="11"/>
    </row>
    <row r="42" spans="1:18" x14ac:dyDescent="0.35">
      <c r="A42" s="10" t="s">
        <v>30</v>
      </c>
      <c r="B42" s="5">
        <v>1472.23</v>
      </c>
      <c r="C42" s="5">
        <v>492.07</v>
      </c>
      <c r="D42" s="5">
        <v>466.53</v>
      </c>
      <c r="E42" s="5">
        <v>25.55</v>
      </c>
      <c r="F42" s="5">
        <v>120.8</v>
      </c>
      <c r="G42" s="5">
        <v>4511.4799999999996</v>
      </c>
      <c r="H42" s="5">
        <v>2009.68</v>
      </c>
      <c r="I42" s="5">
        <v>2501.8000000000002</v>
      </c>
      <c r="J42" s="5">
        <v>1646.42</v>
      </c>
      <c r="K42" s="5">
        <v>64.11</v>
      </c>
      <c r="L42" s="5">
        <v>419.11</v>
      </c>
      <c r="M42" s="5">
        <v>381.24</v>
      </c>
      <c r="N42" s="5">
        <v>272.39999999999998</v>
      </c>
      <c r="O42" s="5">
        <v>9379.8700000000008</v>
      </c>
      <c r="P42" s="19">
        <f>(O42-O43)/O43</f>
        <v>0.34920420301633326</v>
      </c>
      <c r="Q42" s="19">
        <f>O42/$O$77</f>
        <v>5.0097234311270181E-2</v>
      </c>
      <c r="R42" s="11">
        <v>2427.7199999999998</v>
      </c>
    </row>
    <row r="43" spans="1:18" x14ac:dyDescent="0.35">
      <c r="A43" s="10" t="s">
        <v>11</v>
      </c>
      <c r="B43" s="5">
        <v>1277.6199999999999</v>
      </c>
      <c r="C43" s="5">
        <v>396.9</v>
      </c>
      <c r="D43" s="5">
        <v>372.2</v>
      </c>
      <c r="E43" s="5">
        <v>24.7</v>
      </c>
      <c r="F43" s="5">
        <v>101.53</v>
      </c>
      <c r="G43" s="5">
        <v>3548.81</v>
      </c>
      <c r="H43" s="5">
        <v>1637.37</v>
      </c>
      <c r="I43" s="5">
        <v>1911.44</v>
      </c>
      <c r="J43" s="5">
        <v>1053.68</v>
      </c>
      <c r="K43" s="5">
        <v>0</v>
      </c>
      <c r="L43" s="5">
        <v>348.2</v>
      </c>
      <c r="M43" s="5">
        <v>98.47</v>
      </c>
      <c r="N43" s="5">
        <v>126.94</v>
      </c>
      <c r="O43" s="5">
        <v>6952.15</v>
      </c>
      <c r="P43" s="5"/>
      <c r="Q43" s="5"/>
      <c r="R43" s="11"/>
    </row>
    <row r="44" spans="1:18" x14ac:dyDescent="0.35">
      <c r="A44" s="10" t="s">
        <v>31</v>
      </c>
      <c r="B44" s="5">
        <v>3361.59</v>
      </c>
      <c r="C44" s="5">
        <v>720.51</v>
      </c>
      <c r="D44" s="5">
        <v>374.32</v>
      </c>
      <c r="E44" s="5">
        <v>346.19</v>
      </c>
      <c r="F44" s="5">
        <v>689.48</v>
      </c>
      <c r="G44" s="5">
        <v>6412.67</v>
      </c>
      <c r="H44" s="5">
        <v>2256.0700000000002</v>
      </c>
      <c r="I44" s="5">
        <v>4156.6099999999997</v>
      </c>
      <c r="J44" s="5">
        <v>12853.68</v>
      </c>
      <c r="K44" s="5">
        <v>230.85</v>
      </c>
      <c r="L44" s="5">
        <v>384.88</v>
      </c>
      <c r="M44" s="5">
        <v>489.8</v>
      </c>
      <c r="N44" s="5">
        <v>949.01</v>
      </c>
      <c r="O44" s="5">
        <v>26092.48</v>
      </c>
      <c r="P44" s="19">
        <f>(O44-O45)/O45</f>
        <v>2.4140171013975056E-2</v>
      </c>
      <c r="Q44" s="19">
        <f>O44/$O$77</f>
        <v>0.13935812376100423</v>
      </c>
      <c r="R44" s="11">
        <v>615.03</v>
      </c>
    </row>
    <row r="45" spans="1:18" x14ac:dyDescent="0.35">
      <c r="A45" s="10" t="s">
        <v>11</v>
      </c>
      <c r="B45" s="5">
        <v>3216.96</v>
      </c>
      <c r="C45" s="5">
        <v>644.51</v>
      </c>
      <c r="D45" s="5">
        <v>339.26</v>
      </c>
      <c r="E45" s="5">
        <v>305.25</v>
      </c>
      <c r="F45" s="5">
        <v>558.85</v>
      </c>
      <c r="G45" s="5">
        <v>5851.6</v>
      </c>
      <c r="H45" s="5">
        <v>1861.66</v>
      </c>
      <c r="I45" s="5">
        <v>3989.94</v>
      </c>
      <c r="J45" s="5">
        <v>12050.02</v>
      </c>
      <c r="K45" s="5">
        <v>217.97</v>
      </c>
      <c r="L45" s="5">
        <v>379.41</v>
      </c>
      <c r="M45" s="5">
        <v>1072.21</v>
      </c>
      <c r="N45" s="5">
        <v>1485.92</v>
      </c>
      <c r="O45" s="5">
        <v>25477.45</v>
      </c>
      <c r="P45" s="5"/>
      <c r="Q45" s="5"/>
      <c r="R45" s="11"/>
    </row>
    <row r="46" spans="1:18" x14ac:dyDescent="0.35">
      <c r="A46" s="10" t="s">
        <v>32</v>
      </c>
      <c r="B46" s="5">
        <v>1291.6199999999999</v>
      </c>
      <c r="C46" s="5">
        <v>352.65</v>
      </c>
      <c r="D46" s="5">
        <v>196.8</v>
      </c>
      <c r="E46" s="5">
        <v>155.85</v>
      </c>
      <c r="F46" s="5">
        <v>257.48</v>
      </c>
      <c r="G46" s="5">
        <v>2539.37</v>
      </c>
      <c r="H46" s="5">
        <v>676.56</v>
      </c>
      <c r="I46" s="5">
        <v>1862.81</v>
      </c>
      <c r="J46" s="5">
        <v>6177.43</v>
      </c>
      <c r="K46" s="5">
        <v>93.71</v>
      </c>
      <c r="L46" s="5">
        <v>111.13</v>
      </c>
      <c r="M46" s="5">
        <v>400.64</v>
      </c>
      <c r="N46" s="5">
        <v>357.52</v>
      </c>
      <c r="O46" s="5">
        <v>11581.55</v>
      </c>
      <c r="P46" s="19">
        <f>(O46-O47)/O47</f>
        <v>0.1174830856159229</v>
      </c>
      <c r="Q46" s="19">
        <f>O46/$O$77</f>
        <v>6.1856254301785749E-2</v>
      </c>
      <c r="R46" s="11">
        <v>1217.5899999999999</v>
      </c>
    </row>
    <row r="47" spans="1:18" x14ac:dyDescent="0.35">
      <c r="A47" s="10" t="s">
        <v>11</v>
      </c>
      <c r="B47" s="5">
        <v>1295.53</v>
      </c>
      <c r="C47" s="5">
        <v>298.66000000000003</v>
      </c>
      <c r="D47" s="5">
        <v>173.72</v>
      </c>
      <c r="E47" s="5">
        <v>124.94</v>
      </c>
      <c r="F47" s="5">
        <v>251.08</v>
      </c>
      <c r="G47" s="5">
        <v>2427.66</v>
      </c>
      <c r="H47" s="5">
        <v>636.67999999999995</v>
      </c>
      <c r="I47" s="5">
        <v>1790.97</v>
      </c>
      <c r="J47" s="5">
        <v>4992.29</v>
      </c>
      <c r="K47" s="5">
        <v>106.23</v>
      </c>
      <c r="L47" s="5">
        <v>108.87</v>
      </c>
      <c r="M47" s="5">
        <v>232.78</v>
      </c>
      <c r="N47" s="5">
        <v>650.87</v>
      </c>
      <c r="O47" s="5">
        <v>10363.959999999999</v>
      </c>
      <c r="P47" s="5"/>
      <c r="Q47" s="5"/>
      <c r="R47" s="11"/>
    </row>
    <row r="48" spans="1:18" x14ac:dyDescent="0.35">
      <c r="A48" s="10" t="s">
        <v>33</v>
      </c>
      <c r="B48" s="5">
        <v>1469.99</v>
      </c>
      <c r="C48" s="5">
        <v>301.2</v>
      </c>
      <c r="D48" s="5">
        <v>144.97999999999999</v>
      </c>
      <c r="E48" s="5">
        <v>156.22</v>
      </c>
      <c r="F48" s="5">
        <v>314.22000000000003</v>
      </c>
      <c r="G48" s="5">
        <v>4192.88</v>
      </c>
      <c r="H48" s="5">
        <v>1167.1099999999999</v>
      </c>
      <c r="I48" s="5">
        <v>3025.77</v>
      </c>
      <c r="J48" s="5">
        <v>5070.3</v>
      </c>
      <c r="K48" s="5">
        <v>46.61</v>
      </c>
      <c r="L48" s="5">
        <v>196.71</v>
      </c>
      <c r="M48" s="5">
        <v>362.4</v>
      </c>
      <c r="N48" s="5">
        <v>885.91</v>
      </c>
      <c r="O48" s="5">
        <v>12840.22</v>
      </c>
      <c r="P48" s="19">
        <f>(O48-O49)/O49</f>
        <v>0.14316467788503906</v>
      </c>
      <c r="Q48" s="19">
        <f>O48/$O$77</f>
        <v>6.8578723366982439E-2</v>
      </c>
      <c r="R48" s="11">
        <v>1608.05</v>
      </c>
    </row>
    <row r="49" spans="1:18" x14ac:dyDescent="0.35">
      <c r="A49" s="10" t="s">
        <v>11</v>
      </c>
      <c r="B49" s="5">
        <v>1410.5</v>
      </c>
      <c r="C49" s="5">
        <v>277.25</v>
      </c>
      <c r="D49" s="5">
        <v>148.19999999999999</v>
      </c>
      <c r="E49" s="5">
        <v>129.05000000000001</v>
      </c>
      <c r="F49" s="5">
        <v>276.27</v>
      </c>
      <c r="G49" s="5">
        <v>3942.78</v>
      </c>
      <c r="H49" s="5">
        <v>1032.25</v>
      </c>
      <c r="I49" s="5">
        <v>2910.53</v>
      </c>
      <c r="J49" s="5">
        <v>4461.6400000000003</v>
      </c>
      <c r="K49" s="5">
        <v>86.43</v>
      </c>
      <c r="L49" s="5">
        <v>178.17</v>
      </c>
      <c r="M49" s="5">
        <v>326.07</v>
      </c>
      <c r="N49" s="5">
        <v>273.06</v>
      </c>
      <c r="O49" s="5">
        <v>11232.17</v>
      </c>
      <c r="P49" s="5"/>
      <c r="Q49" s="5"/>
      <c r="R49" s="11"/>
    </row>
    <row r="50" spans="1:18" x14ac:dyDescent="0.35">
      <c r="A50" s="10" t="s">
        <v>34</v>
      </c>
      <c r="B50" s="5">
        <v>178.96</v>
      </c>
      <c r="C50" s="5">
        <v>36.72</v>
      </c>
      <c r="D50" s="5">
        <v>20.45</v>
      </c>
      <c r="E50" s="5">
        <v>16.260000000000002</v>
      </c>
      <c r="F50" s="5">
        <v>8.76</v>
      </c>
      <c r="G50" s="5">
        <v>1430.17</v>
      </c>
      <c r="H50" s="5">
        <v>754.53</v>
      </c>
      <c r="I50" s="5">
        <v>675.64</v>
      </c>
      <c r="J50" s="5">
        <v>224.63</v>
      </c>
      <c r="K50" s="5">
        <v>0</v>
      </c>
      <c r="L50" s="5">
        <v>15.75</v>
      </c>
      <c r="M50" s="5">
        <v>124.58</v>
      </c>
      <c r="N50" s="5">
        <v>1118.57</v>
      </c>
      <c r="O50" s="5">
        <v>3138.13</v>
      </c>
      <c r="P50" s="19">
        <f>(O50-O51)/O51</f>
        <v>0.24674421746005268</v>
      </c>
      <c r="Q50" s="19">
        <f>O50/$O$77</f>
        <v>1.6760534411375243E-2</v>
      </c>
      <c r="R50" s="11">
        <v>621.07000000000005</v>
      </c>
    </row>
    <row r="51" spans="1:18" x14ac:dyDescent="0.35">
      <c r="A51" s="10" t="s">
        <v>11</v>
      </c>
      <c r="B51" s="5">
        <v>174.63</v>
      </c>
      <c r="C51" s="5">
        <v>34.979999999999997</v>
      </c>
      <c r="D51" s="5">
        <v>14.55</v>
      </c>
      <c r="E51" s="5">
        <v>20.43</v>
      </c>
      <c r="F51" s="5">
        <v>8.02</v>
      </c>
      <c r="G51" s="5">
        <v>880.69</v>
      </c>
      <c r="H51" s="5">
        <v>487.77</v>
      </c>
      <c r="I51" s="5">
        <v>392.92</v>
      </c>
      <c r="J51" s="5">
        <v>206.08</v>
      </c>
      <c r="K51" s="5">
        <v>0</v>
      </c>
      <c r="L51" s="5">
        <v>7.03</v>
      </c>
      <c r="M51" s="5">
        <v>270.98</v>
      </c>
      <c r="N51" s="5">
        <v>934.65</v>
      </c>
      <c r="O51" s="5">
        <v>2517.06</v>
      </c>
      <c r="P51" s="5"/>
      <c r="Q51" s="5"/>
      <c r="R51" s="11"/>
    </row>
    <row r="52" spans="1:18" s="2" customFormat="1" x14ac:dyDescent="0.35">
      <c r="A52" s="8" t="s">
        <v>35</v>
      </c>
      <c r="B52" s="21">
        <v>18802.009999999998</v>
      </c>
      <c r="C52" s="21">
        <v>3766.12</v>
      </c>
      <c r="D52" s="21">
        <v>2850.07</v>
      </c>
      <c r="E52" s="21">
        <v>916.05</v>
      </c>
      <c r="F52" s="21">
        <v>3073.99</v>
      </c>
      <c r="G52" s="21">
        <v>57882.7</v>
      </c>
      <c r="H52" s="21">
        <v>22951.98</v>
      </c>
      <c r="I52" s="21">
        <v>34930.730000000003</v>
      </c>
      <c r="J52" s="21">
        <v>48213.68</v>
      </c>
      <c r="K52" s="21">
        <v>643.45000000000005</v>
      </c>
      <c r="L52" s="21">
        <v>3924.06</v>
      </c>
      <c r="M52" s="21">
        <v>4736.71</v>
      </c>
      <c r="N52" s="21">
        <v>17297.169999999998</v>
      </c>
      <c r="O52" s="21">
        <v>158339.9</v>
      </c>
      <c r="P52" s="22">
        <f>(O52-O53)/O53</f>
        <v>0.16188356164132256</v>
      </c>
      <c r="Q52" s="22">
        <f>O52/$O$77</f>
        <v>0.84568241043032455</v>
      </c>
      <c r="R52" s="23">
        <v>22061.27</v>
      </c>
    </row>
    <row r="53" spans="1:18" x14ac:dyDescent="0.35">
      <c r="A53" s="10" t="s">
        <v>36</v>
      </c>
      <c r="B53" s="5">
        <v>16980.25</v>
      </c>
      <c r="C53" s="5">
        <v>3122.09</v>
      </c>
      <c r="D53" s="5">
        <v>2336.67</v>
      </c>
      <c r="E53" s="5">
        <v>785.41</v>
      </c>
      <c r="F53" s="5">
        <v>2612.0500000000002</v>
      </c>
      <c r="G53" s="5">
        <v>49742.3</v>
      </c>
      <c r="H53" s="5">
        <v>19560.32</v>
      </c>
      <c r="I53" s="5">
        <v>30181.95</v>
      </c>
      <c r="J53" s="5">
        <v>40551.24</v>
      </c>
      <c r="K53" s="5">
        <v>651.66999999999996</v>
      </c>
      <c r="L53" s="5">
        <v>3123.52</v>
      </c>
      <c r="M53" s="5">
        <v>4378.47</v>
      </c>
      <c r="N53" s="5">
        <v>15117.08</v>
      </c>
      <c r="O53" s="5">
        <v>136278.63</v>
      </c>
      <c r="P53" s="5"/>
      <c r="Q53" s="5"/>
      <c r="R53" s="11"/>
    </row>
    <row r="54" spans="1:18" x14ac:dyDescent="0.35">
      <c r="A54" s="10" t="s">
        <v>37</v>
      </c>
      <c r="B54" s="19">
        <f>(B52-B53)/B53</f>
        <v>0.10728699518558316</v>
      </c>
      <c r="C54" s="19">
        <f t="shared" ref="C54:O54" si="0">(C52-C53)/C53</f>
        <v>0.20628168950927095</v>
      </c>
      <c r="D54" s="19">
        <f t="shared" si="0"/>
        <v>0.21971437986536399</v>
      </c>
      <c r="E54" s="19">
        <f t="shared" si="0"/>
        <v>0.16633350734011534</v>
      </c>
      <c r="F54" s="19">
        <f t="shared" si="0"/>
        <v>0.1768496008881911</v>
      </c>
      <c r="G54" s="19">
        <f t="shared" si="0"/>
        <v>0.16365145962289629</v>
      </c>
      <c r="H54" s="19">
        <f t="shared" si="0"/>
        <v>0.17339491378464156</v>
      </c>
      <c r="I54" s="19">
        <f t="shared" si="0"/>
        <v>0.15733840921477912</v>
      </c>
      <c r="J54" s="19">
        <f t="shared" si="0"/>
        <v>0.18895698380616727</v>
      </c>
      <c r="K54" s="19">
        <f t="shared" si="0"/>
        <v>-1.2613746221246818E-2</v>
      </c>
      <c r="L54" s="19">
        <f t="shared" si="0"/>
        <v>0.25629418092408562</v>
      </c>
      <c r="M54" s="19">
        <f t="shared" si="0"/>
        <v>8.1818534784981911E-2</v>
      </c>
      <c r="N54" s="19">
        <f t="shared" si="0"/>
        <v>0.14421369735425085</v>
      </c>
      <c r="O54" s="19">
        <f t="shared" si="0"/>
        <v>0.16188356164132256</v>
      </c>
      <c r="P54" s="5"/>
      <c r="Q54" s="5"/>
      <c r="R54" s="11"/>
    </row>
    <row r="55" spans="1:18" s="2" customFormat="1" x14ac:dyDescent="0.35">
      <c r="A55" s="8" t="s">
        <v>38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3"/>
    </row>
    <row r="56" spans="1:18" x14ac:dyDescent="0.35">
      <c r="A56" s="10" t="s">
        <v>71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2683.79</v>
      </c>
      <c r="K56" s="5">
        <v>0</v>
      </c>
      <c r="L56" s="5">
        <v>0</v>
      </c>
      <c r="M56" s="5">
        <v>54.92</v>
      </c>
      <c r="N56" s="5">
        <v>0</v>
      </c>
      <c r="O56" s="5">
        <v>2738.71</v>
      </c>
      <c r="P56" s="19">
        <f>(O56-O57)/O57</f>
        <v>0.4281967042136004</v>
      </c>
      <c r="Q56" s="19">
        <f>O56/$O$77</f>
        <v>1.4627259927975415E-2</v>
      </c>
      <c r="R56" s="11">
        <v>821.11</v>
      </c>
    </row>
    <row r="57" spans="1:18" x14ac:dyDescent="0.35">
      <c r="A57" s="10" t="s">
        <v>11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1878.04</v>
      </c>
      <c r="K57" s="5">
        <v>0</v>
      </c>
      <c r="L57" s="5">
        <v>0</v>
      </c>
      <c r="M57" s="5">
        <v>39.56</v>
      </c>
      <c r="N57" s="5">
        <v>0</v>
      </c>
      <c r="O57" s="5">
        <v>1917.6</v>
      </c>
      <c r="P57" s="5"/>
      <c r="Q57" s="5"/>
      <c r="R57" s="11"/>
    </row>
    <row r="58" spans="1:18" x14ac:dyDescent="0.35">
      <c r="A58" s="10" t="s">
        <v>39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1738.6</v>
      </c>
      <c r="K58" s="5">
        <v>0</v>
      </c>
      <c r="L58" s="5">
        <v>0</v>
      </c>
      <c r="M58" s="5">
        <v>119.85</v>
      </c>
      <c r="N58" s="5">
        <v>0</v>
      </c>
      <c r="O58" s="5">
        <v>1858.45</v>
      </c>
      <c r="P58" s="19">
        <f>(O58-O59)/O59</f>
        <v>0.58859531400924903</v>
      </c>
      <c r="Q58" s="19">
        <f>O58/$O$77</f>
        <v>9.9258523951590016E-3</v>
      </c>
      <c r="R58" s="11">
        <v>688.58</v>
      </c>
    </row>
    <row r="59" spans="1:18" x14ac:dyDescent="0.35">
      <c r="A59" s="10" t="s">
        <v>11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1068.92</v>
      </c>
      <c r="K59" s="5">
        <v>0</v>
      </c>
      <c r="L59" s="5">
        <v>0</v>
      </c>
      <c r="M59" s="5">
        <v>100.95</v>
      </c>
      <c r="N59" s="5">
        <v>0</v>
      </c>
      <c r="O59" s="5">
        <v>1169.8699999999999</v>
      </c>
      <c r="P59" s="5"/>
      <c r="Q59" s="5"/>
      <c r="R59" s="11"/>
    </row>
    <row r="60" spans="1:18" x14ac:dyDescent="0.35">
      <c r="A60" s="10" t="s">
        <v>40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3385.01</v>
      </c>
      <c r="K60" s="5">
        <v>0</v>
      </c>
      <c r="L60" s="5">
        <v>0</v>
      </c>
      <c r="M60" s="5">
        <v>261.06</v>
      </c>
      <c r="N60" s="5">
        <v>0</v>
      </c>
      <c r="O60" s="5">
        <v>3646.07</v>
      </c>
      <c r="P60" s="19">
        <f>(O60-O61)/O61</f>
        <v>0.37618186690621697</v>
      </c>
      <c r="Q60" s="19">
        <f>O60/$O$77</f>
        <v>1.9473406678908435E-2</v>
      </c>
      <c r="R60" s="11">
        <v>996.66</v>
      </c>
    </row>
    <row r="61" spans="1:18" x14ac:dyDescent="0.35">
      <c r="A61" s="10" t="s">
        <v>11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2396.4899999999998</v>
      </c>
      <c r="K61" s="5">
        <v>0</v>
      </c>
      <c r="L61" s="5">
        <v>0</v>
      </c>
      <c r="M61" s="5">
        <v>252.92</v>
      </c>
      <c r="N61" s="5">
        <v>0</v>
      </c>
      <c r="O61" s="5">
        <v>2649.41</v>
      </c>
      <c r="P61" s="5"/>
      <c r="Q61" s="5"/>
      <c r="R61" s="11"/>
    </row>
    <row r="62" spans="1:18" x14ac:dyDescent="0.35">
      <c r="A62" s="10" t="s">
        <v>41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916.6</v>
      </c>
      <c r="K62" s="5">
        <v>0</v>
      </c>
      <c r="L62" s="5">
        <v>0</v>
      </c>
      <c r="M62" s="5">
        <v>22.11</v>
      </c>
      <c r="N62" s="5">
        <v>0</v>
      </c>
      <c r="O62" s="5">
        <v>938.71</v>
      </c>
      <c r="P62" s="19">
        <f>(O62-O63)/O63</f>
        <v>0.36031127276942915</v>
      </c>
      <c r="Q62" s="19">
        <f>O62/$O$77</f>
        <v>5.0135849239203133E-3</v>
      </c>
      <c r="R62" s="11">
        <v>248.64</v>
      </c>
    </row>
    <row r="63" spans="1:18" x14ac:dyDescent="0.35">
      <c r="A63" s="10" t="s">
        <v>11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679.95</v>
      </c>
      <c r="K63" s="5">
        <v>0</v>
      </c>
      <c r="L63" s="5">
        <v>0</v>
      </c>
      <c r="M63" s="5">
        <v>10.119999999999999</v>
      </c>
      <c r="N63" s="5">
        <v>0</v>
      </c>
      <c r="O63" s="5">
        <v>690.07</v>
      </c>
      <c r="P63" s="5"/>
      <c r="Q63" s="5"/>
      <c r="R63" s="11"/>
    </row>
    <row r="64" spans="1:18" x14ac:dyDescent="0.35">
      <c r="A64" s="10" t="s">
        <v>42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8618.52</v>
      </c>
      <c r="K64" s="5">
        <v>0</v>
      </c>
      <c r="L64" s="5">
        <v>0</v>
      </c>
      <c r="M64" s="5">
        <v>133.44999999999999</v>
      </c>
      <c r="N64" s="5">
        <v>0</v>
      </c>
      <c r="O64" s="5">
        <v>8751.9699999999993</v>
      </c>
      <c r="P64" s="19">
        <f>(O64-O65)/O65</f>
        <v>0.12575376367322155</v>
      </c>
      <c r="Q64" s="19">
        <f>O64/$O$77</f>
        <v>4.6743664014022288E-2</v>
      </c>
      <c r="R64" s="11">
        <v>977.65</v>
      </c>
    </row>
    <row r="65" spans="1:18" x14ac:dyDescent="0.35">
      <c r="A65" s="10" t="s">
        <v>11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7665.84</v>
      </c>
      <c r="K65" s="5">
        <v>0</v>
      </c>
      <c r="L65" s="5">
        <v>0</v>
      </c>
      <c r="M65" s="5">
        <v>108.48</v>
      </c>
      <c r="N65" s="5">
        <v>0</v>
      </c>
      <c r="O65" s="5">
        <v>7774.32</v>
      </c>
      <c r="P65" s="5"/>
      <c r="Q65" s="5"/>
      <c r="R65" s="11"/>
    </row>
    <row r="66" spans="1:18" s="2" customFormat="1" x14ac:dyDescent="0.35">
      <c r="A66" s="8" t="s">
        <v>43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17342.52</v>
      </c>
      <c r="K66" s="21">
        <v>0</v>
      </c>
      <c r="L66" s="21">
        <v>0</v>
      </c>
      <c r="M66" s="21">
        <v>591.39</v>
      </c>
      <c r="N66" s="21">
        <v>0</v>
      </c>
      <c r="O66" s="21">
        <v>17933.91</v>
      </c>
      <c r="P66" s="22">
        <f>(O66-O67)/O67</f>
        <v>0.26283846444719378</v>
      </c>
      <c r="Q66" s="22">
        <f>O66/$O$77</f>
        <v>9.5783767939985456E-2</v>
      </c>
      <c r="R66" s="23">
        <v>3732.64</v>
      </c>
    </row>
    <row r="67" spans="1:18" x14ac:dyDescent="0.35">
      <c r="A67" s="10" t="s">
        <v>36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13689.24</v>
      </c>
      <c r="K67" s="5">
        <v>0</v>
      </c>
      <c r="L67" s="5">
        <v>0</v>
      </c>
      <c r="M67" s="5">
        <v>512.03</v>
      </c>
      <c r="N67" s="5">
        <v>0</v>
      </c>
      <c r="O67" s="5">
        <v>14201.27</v>
      </c>
      <c r="P67" s="5"/>
      <c r="Q67" s="5"/>
      <c r="R67" s="11"/>
    </row>
    <row r="68" spans="1:18" x14ac:dyDescent="0.35">
      <c r="A68" s="10" t="s">
        <v>37</v>
      </c>
      <c r="B68" s="5"/>
      <c r="C68" s="5"/>
      <c r="D68" s="5"/>
      <c r="E68" s="5"/>
      <c r="F68" s="5"/>
      <c r="G68" s="5"/>
      <c r="H68" s="5"/>
      <c r="I68" s="5"/>
      <c r="J68" s="19">
        <f>(J66-J67)/J67</f>
        <v>0.26687237567607847</v>
      </c>
      <c r="K68" s="5"/>
      <c r="L68" s="5"/>
      <c r="M68" s="19">
        <f>(M66-M67)/M67</f>
        <v>0.15499091850086913</v>
      </c>
      <c r="N68" s="5"/>
      <c r="O68" s="19">
        <f>(O66-O67)/O67</f>
        <v>0.26283846444719378</v>
      </c>
      <c r="P68" s="5"/>
      <c r="Q68" s="5"/>
      <c r="R68" s="11"/>
    </row>
    <row r="69" spans="1:18" s="2" customFormat="1" x14ac:dyDescent="0.35">
      <c r="A69" s="8" t="s">
        <v>54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3"/>
    </row>
    <row r="70" spans="1:18" x14ac:dyDescent="0.35">
      <c r="A70" s="10" t="s">
        <v>72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10127.049999999999</v>
      </c>
      <c r="O70" s="5">
        <v>10127.049999999999</v>
      </c>
      <c r="P70" s="19">
        <f>(O70-O71)/O71</f>
        <v>2.5823227432405445E-2</v>
      </c>
      <c r="Q70" s="19">
        <f>O70/$O$77</f>
        <v>5.408787080545345E-2</v>
      </c>
      <c r="R70" s="11">
        <v>254.93</v>
      </c>
    </row>
    <row r="71" spans="1:18" x14ac:dyDescent="0.35">
      <c r="A71" s="10" t="s">
        <v>11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9872.1200000000008</v>
      </c>
      <c r="O71" s="5">
        <v>9872.1200000000008</v>
      </c>
      <c r="P71" s="5"/>
      <c r="Q71" s="5"/>
      <c r="R71" s="11"/>
    </row>
    <row r="72" spans="1:18" x14ac:dyDescent="0.35">
      <c r="A72" s="10" t="s">
        <v>55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832.43</v>
      </c>
      <c r="O72" s="5">
        <v>832.43</v>
      </c>
      <c r="P72" s="19">
        <f>(O72-O73)/O73</f>
        <v>0.12677829365025647</v>
      </c>
      <c r="Q72" s="19">
        <f>O72/$O$77</f>
        <v>4.4459508242364375E-3</v>
      </c>
      <c r="R72" s="11">
        <v>93.66</v>
      </c>
    </row>
    <row r="73" spans="1:18" x14ac:dyDescent="0.35">
      <c r="A73" s="10" t="s">
        <v>11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738.77</v>
      </c>
      <c r="O73" s="5">
        <v>738.77</v>
      </c>
      <c r="P73" s="5"/>
      <c r="Q73" s="5"/>
      <c r="R73" s="11"/>
    </row>
    <row r="74" spans="1:18" s="2" customFormat="1" x14ac:dyDescent="0.35">
      <c r="A74" s="8" t="s">
        <v>56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10959.48</v>
      </c>
      <c r="O74" s="21">
        <v>10959.48</v>
      </c>
      <c r="P74" s="22">
        <f>(O74-O75)/O75</f>
        <v>3.2852098174611197E-2</v>
      </c>
      <c r="Q74" s="22">
        <f>O74/$O$77</f>
        <v>5.8533821629689883E-2</v>
      </c>
      <c r="R74" s="23">
        <v>348.59</v>
      </c>
    </row>
    <row r="75" spans="1:18" x14ac:dyDescent="0.35">
      <c r="A75" s="10" t="s">
        <v>36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10610.89</v>
      </c>
      <c r="O75" s="5">
        <v>10610.89</v>
      </c>
      <c r="P75" s="5"/>
      <c r="Q75" s="5"/>
      <c r="R75" s="11"/>
    </row>
    <row r="76" spans="1:18" x14ac:dyDescent="0.35">
      <c r="A76" s="10" t="s">
        <v>37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9">
        <f>(N74-N75)/N75</f>
        <v>3.2852098174611197E-2</v>
      </c>
      <c r="O76" s="19">
        <f>(O74-O75)/O75</f>
        <v>3.2852098174611197E-2</v>
      </c>
      <c r="P76" s="5"/>
      <c r="Q76" s="5"/>
      <c r="R76" s="11"/>
    </row>
    <row r="77" spans="1:18" s="2" customFormat="1" x14ac:dyDescent="0.35">
      <c r="A77" s="8" t="s">
        <v>44</v>
      </c>
      <c r="B77" s="21">
        <v>18802.009999999998</v>
      </c>
      <c r="C77" s="21">
        <v>3766.12</v>
      </c>
      <c r="D77" s="21">
        <v>2850.07</v>
      </c>
      <c r="E77" s="21">
        <v>916.05</v>
      </c>
      <c r="F77" s="21">
        <v>3073.99</v>
      </c>
      <c r="G77" s="21">
        <v>57882.7</v>
      </c>
      <c r="H77" s="21">
        <v>22951.98</v>
      </c>
      <c r="I77" s="21">
        <v>34930.730000000003</v>
      </c>
      <c r="J77" s="21">
        <v>65556.2</v>
      </c>
      <c r="K77" s="21">
        <v>643.45000000000005</v>
      </c>
      <c r="L77" s="21">
        <v>3924.06</v>
      </c>
      <c r="M77" s="21">
        <v>5328.1</v>
      </c>
      <c r="N77" s="21">
        <v>28256.65</v>
      </c>
      <c r="O77" s="21">
        <v>187233.29</v>
      </c>
      <c r="P77" s="22">
        <f>(O77-O78)/O78</f>
        <v>0.16228426218531797</v>
      </c>
      <c r="Q77" s="22">
        <f>O77/$O$77</f>
        <v>1</v>
      </c>
      <c r="R77" s="23">
        <v>26142.5</v>
      </c>
    </row>
    <row r="78" spans="1:18" x14ac:dyDescent="0.35">
      <c r="A78" s="10" t="s">
        <v>36</v>
      </c>
      <c r="B78" s="5">
        <v>16980.25</v>
      </c>
      <c r="C78" s="5">
        <v>3122.09</v>
      </c>
      <c r="D78" s="5">
        <v>2336.67</v>
      </c>
      <c r="E78" s="5">
        <v>785.41</v>
      </c>
      <c r="F78" s="5">
        <v>2612.0500000000002</v>
      </c>
      <c r="G78" s="5">
        <v>49742.3</v>
      </c>
      <c r="H78" s="5">
        <v>19560.32</v>
      </c>
      <c r="I78" s="5">
        <v>30181.95</v>
      </c>
      <c r="J78" s="5">
        <v>54240.480000000003</v>
      </c>
      <c r="K78" s="5">
        <v>651.66999999999996</v>
      </c>
      <c r="L78" s="5">
        <v>3123.52</v>
      </c>
      <c r="M78" s="5">
        <v>4890.5</v>
      </c>
      <c r="N78" s="5">
        <v>25727.97</v>
      </c>
      <c r="O78" s="5">
        <v>161090.79</v>
      </c>
      <c r="P78" s="5"/>
      <c r="Q78" s="5"/>
      <c r="R78" s="11"/>
    </row>
    <row r="79" spans="1:18" x14ac:dyDescent="0.35">
      <c r="A79" s="10" t="s">
        <v>37</v>
      </c>
      <c r="B79" s="19">
        <f>(B77-B78)/B78</f>
        <v>0.10728699518558316</v>
      </c>
      <c r="C79" s="19">
        <f t="shared" ref="C79:O79" si="1">(C77-C78)/C78</f>
        <v>0.20628168950927095</v>
      </c>
      <c r="D79" s="19">
        <f t="shared" si="1"/>
        <v>0.21971437986536399</v>
      </c>
      <c r="E79" s="19">
        <f t="shared" si="1"/>
        <v>0.16633350734011534</v>
      </c>
      <c r="F79" s="19">
        <f t="shared" si="1"/>
        <v>0.1768496008881911</v>
      </c>
      <c r="G79" s="19">
        <f t="shared" si="1"/>
        <v>0.16365145962289629</v>
      </c>
      <c r="H79" s="19">
        <f t="shared" si="1"/>
        <v>0.17339491378464156</v>
      </c>
      <c r="I79" s="19">
        <f t="shared" si="1"/>
        <v>0.15733840921477912</v>
      </c>
      <c r="J79" s="19">
        <f t="shared" si="1"/>
        <v>0.20862131013589838</v>
      </c>
      <c r="K79" s="19">
        <f t="shared" si="1"/>
        <v>-1.2613746221246818E-2</v>
      </c>
      <c r="L79" s="19">
        <f t="shared" si="1"/>
        <v>0.25629418092408562</v>
      </c>
      <c r="M79" s="19">
        <f t="shared" si="1"/>
        <v>8.94796033125448E-2</v>
      </c>
      <c r="N79" s="19">
        <f t="shared" si="1"/>
        <v>9.8285251420924397E-2</v>
      </c>
      <c r="O79" s="19">
        <f t="shared" si="1"/>
        <v>0.16228426218531797</v>
      </c>
      <c r="P79" s="5"/>
      <c r="Q79" s="5"/>
      <c r="R79" s="11"/>
    </row>
    <row r="80" spans="1:18" x14ac:dyDescent="0.35">
      <c r="A80" s="10" t="s">
        <v>45</v>
      </c>
      <c r="B80" s="19">
        <f>B77/$O$77</f>
        <v>0.10042022975721891</v>
      </c>
      <c r="C80" s="19">
        <f t="shared" ref="C80:O80" si="2">C77/$O$77</f>
        <v>2.0114585392373333E-2</v>
      </c>
      <c r="D80" s="19">
        <f t="shared" si="2"/>
        <v>1.5222025954892958E-2</v>
      </c>
      <c r="E80" s="19">
        <f t="shared" si="2"/>
        <v>4.8925594374803752E-3</v>
      </c>
      <c r="F80" s="19">
        <f t="shared" si="2"/>
        <v>1.641796712539741E-2</v>
      </c>
      <c r="G80" s="19">
        <f t="shared" si="2"/>
        <v>0.30914748119845564</v>
      </c>
      <c r="H80" s="19">
        <f t="shared" si="2"/>
        <v>0.122584931344207</v>
      </c>
      <c r="I80" s="19">
        <f t="shared" si="2"/>
        <v>0.18656260326355426</v>
      </c>
      <c r="J80" s="19">
        <f t="shared" si="2"/>
        <v>0.3501311118337983</v>
      </c>
      <c r="K80" s="19">
        <f t="shared" si="2"/>
        <v>3.4366217674218083E-3</v>
      </c>
      <c r="L80" s="19">
        <f t="shared" si="2"/>
        <v>2.0958131964673589E-2</v>
      </c>
      <c r="M80" s="19">
        <f t="shared" si="2"/>
        <v>2.8457012105058882E-2</v>
      </c>
      <c r="N80" s="19">
        <f t="shared" si="2"/>
        <v>0.15091680544629643</v>
      </c>
      <c r="O80" s="19">
        <f t="shared" si="2"/>
        <v>1</v>
      </c>
      <c r="P80" s="5"/>
      <c r="Q80" s="5"/>
      <c r="R80" s="11"/>
    </row>
    <row r="81" spans="1:18" ht="15" thickBot="1" x14ac:dyDescent="0.4">
      <c r="A81" s="12" t="s">
        <v>46</v>
      </c>
      <c r="B81" s="20">
        <f>B78/$O$78</f>
        <v>0.10540795038623871</v>
      </c>
      <c r="C81" s="20">
        <f t="shared" ref="C81:O81" si="3">C78/$O$78</f>
        <v>1.9380934192451349E-2</v>
      </c>
      <c r="D81" s="20">
        <f t="shared" si="3"/>
        <v>1.4505298533826793E-2</v>
      </c>
      <c r="E81" s="20">
        <f t="shared" si="3"/>
        <v>4.8755735818292274E-3</v>
      </c>
      <c r="F81" s="20">
        <f t="shared" si="3"/>
        <v>1.6214769323559714E-2</v>
      </c>
      <c r="G81" s="20">
        <f t="shared" si="3"/>
        <v>0.30878425762267353</v>
      </c>
      <c r="H81" s="20">
        <f t="shared" si="3"/>
        <v>0.12142419811834058</v>
      </c>
      <c r="I81" s="20">
        <f t="shared" si="3"/>
        <v>0.18735987327394693</v>
      </c>
      <c r="J81" s="20">
        <f t="shared" si="3"/>
        <v>0.33670751754336792</v>
      </c>
      <c r="K81" s="20">
        <f t="shared" si="3"/>
        <v>4.0453585211171908E-3</v>
      </c>
      <c r="L81" s="20">
        <f t="shared" si="3"/>
        <v>1.9389811174183202E-2</v>
      </c>
      <c r="M81" s="20">
        <f t="shared" si="3"/>
        <v>3.0358656754988909E-2</v>
      </c>
      <c r="N81" s="20">
        <f t="shared" si="3"/>
        <v>0.15971099278860076</v>
      </c>
      <c r="O81" s="20">
        <f t="shared" si="3"/>
        <v>1</v>
      </c>
      <c r="P81" s="13"/>
      <c r="Q81" s="13"/>
      <c r="R81" s="14"/>
    </row>
    <row r="83" spans="1:18" s="2" customFormat="1" x14ac:dyDescent="0.35">
      <c r="A83" s="35" t="s">
        <v>70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</sheetData>
  <mergeCells count="2">
    <mergeCell ref="A1:R1"/>
    <mergeCell ref="A83:R83"/>
  </mergeCells>
  <pageMargins left="0.74803149606299213" right="0.74803149606299213" top="0.98425196850393704" bottom="0.98425196850393704" header="0.51181102362204722" footer="0.51181102362204722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Health Portfolio</vt:lpstr>
      <vt:lpstr>Liability Portfolio</vt:lpstr>
      <vt:lpstr>Miscellaneous portfolio</vt:lpstr>
      <vt:lpstr>Segmentwise Report</vt:lpstr>
      <vt:lpstr>'Segmentwise Report'!Print_Area</vt:lpstr>
      <vt:lpstr>'Segmentwise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Priyanka Bangera</cp:lastModifiedBy>
  <cp:lastPrinted>2023-01-13T10:00:34Z</cp:lastPrinted>
  <dcterms:created xsi:type="dcterms:W3CDTF">2023-01-12T13:55:26Z</dcterms:created>
  <dcterms:modified xsi:type="dcterms:W3CDTF">2023-01-13T11:37:12Z</dcterms:modified>
</cp:coreProperties>
</file>