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gicouncil-my.sharepoint.com/personal/priyanka_gicouncil_in/Documents/Desktop/Portal contact list/Segment wise report/"/>
    </mc:Choice>
  </mc:AlternateContent>
  <xr:revisionPtr revIDLastSave="11" documentId="8_{0DCF046B-0E83-4DC9-BF00-D106A0F65035}" xr6:coauthVersionLast="47" xr6:coauthVersionMax="47" xr10:uidLastSave="{2BA6A346-38BB-4706-9259-E45EB79359FB}"/>
  <bookViews>
    <workbookView xWindow="-110" yWindow="-110" windowWidth="19420" windowHeight="10300" activeTab="3" xr2:uid="{00000000-000D-0000-FFFF-FFFF00000000}"/>
  </bookViews>
  <sheets>
    <sheet name="Health Portfolio" sheetId="1" r:id="rId1"/>
    <sheet name="Liability Portfolio" sheetId="2" r:id="rId2"/>
    <sheet name="Miscellaneous portfolio" sheetId="3" r:id="rId3"/>
    <sheet name="Segmentwise Report" sheetId="4" r:id="rId4"/>
  </sheets>
  <definedNames>
    <definedName name="_xlnm.Print_Titles" localSheetId="3">'Segmentwise Report'!$2:$2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7" i="4" l="1"/>
  <c r="Q74" i="4"/>
  <c r="Q72" i="4"/>
  <c r="Q70" i="4"/>
  <c r="Q66" i="4"/>
  <c r="Q64" i="4"/>
  <c r="Q62" i="4"/>
  <c r="Q60" i="4"/>
  <c r="Q58" i="4"/>
  <c r="Q56" i="4"/>
  <c r="Q52" i="4"/>
  <c r="Q50" i="4"/>
  <c r="Q46" i="4"/>
  <c r="Q48" i="4"/>
  <c r="Q44" i="4"/>
  <c r="Q42" i="4"/>
  <c r="Q40" i="4"/>
  <c r="Q38" i="4"/>
  <c r="Q36" i="4"/>
  <c r="Q34" i="4"/>
  <c r="Q32" i="4"/>
  <c r="Q30" i="4"/>
  <c r="Q28" i="4"/>
  <c r="Q26" i="4"/>
  <c r="Q24" i="4"/>
  <c r="Q22" i="4"/>
  <c r="Q20" i="4"/>
  <c r="Q18" i="4"/>
  <c r="Q16" i="4"/>
  <c r="Q14" i="4"/>
  <c r="Q12" i="4"/>
  <c r="Q10" i="4"/>
  <c r="Q8" i="4"/>
  <c r="Q6" i="4"/>
  <c r="Q4" i="4"/>
  <c r="O68" i="4"/>
  <c r="M68" i="4"/>
  <c r="J68" i="4"/>
  <c r="O76" i="4"/>
  <c r="N76" i="4"/>
  <c r="P77" i="4"/>
  <c r="P74" i="4"/>
  <c r="P72" i="4"/>
  <c r="P70" i="4"/>
  <c r="P66" i="4"/>
  <c r="P64" i="4"/>
  <c r="P62" i="4"/>
  <c r="P60" i="4"/>
  <c r="P58" i="4"/>
  <c r="P56" i="4"/>
  <c r="P52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4" i="4"/>
  <c r="P22" i="4"/>
  <c r="P20" i="4"/>
  <c r="P18" i="4"/>
  <c r="P16" i="4"/>
  <c r="P14" i="4"/>
  <c r="P12" i="4"/>
  <c r="P10" i="4"/>
  <c r="P8" i="4"/>
  <c r="P6" i="4"/>
  <c r="P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B54" i="4"/>
  <c r="H70" i="1"/>
  <c r="H67" i="1"/>
  <c r="H65" i="1"/>
  <c r="H63" i="1"/>
  <c r="H61" i="1"/>
  <c r="H59" i="1"/>
  <c r="H57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H5" i="1"/>
  <c r="C74" i="1"/>
  <c r="D74" i="1"/>
  <c r="E74" i="1"/>
  <c r="F74" i="1"/>
  <c r="B74" i="1"/>
  <c r="C73" i="1"/>
  <c r="D73" i="1"/>
  <c r="E73" i="1"/>
  <c r="F73" i="1"/>
  <c r="B73" i="1"/>
  <c r="C72" i="1"/>
  <c r="D72" i="1"/>
  <c r="E72" i="1"/>
  <c r="F72" i="1"/>
  <c r="B72" i="1"/>
  <c r="C69" i="1"/>
  <c r="E69" i="1"/>
  <c r="F69" i="1"/>
  <c r="B69" i="1"/>
  <c r="C55" i="1"/>
  <c r="D55" i="1"/>
  <c r="E55" i="1"/>
  <c r="F55" i="1"/>
  <c r="B55" i="1"/>
  <c r="G67" i="1"/>
  <c r="G65" i="1"/>
  <c r="G63" i="1"/>
  <c r="G61" i="1"/>
  <c r="G59" i="1"/>
  <c r="G57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5" i="1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H7" i="2"/>
  <c r="H5" i="2"/>
  <c r="C55" i="2"/>
  <c r="D55" i="2"/>
  <c r="E55" i="2"/>
  <c r="F55" i="2"/>
  <c r="B55" i="2"/>
  <c r="C54" i="2"/>
  <c r="D54" i="2"/>
  <c r="E54" i="2"/>
  <c r="F54" i="2"/>
  <c r="B54" i="2"/>
  <c r="G51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G7" i="2"/>
  <c r="G5" i="2"/>
  <c r="C53" i="2"/>
  <c r="D53" i="2"/>
  <c r="E53" i="2"/>
  <c r="F53" i="2"/>
  <c r="B53" i="2"/>
  <c r="G63" i="3"/>
  <c r="G60" i="3"/>
  <c r="G58" i="3"/>
  <c r="G56" i="3"/>
  <c r="G52" i="3"/>
  <c r="G50" i="3"/>
  <c r="G48" i="3"/>
  <c r="G46" i="3"/>
  <c r="G44" i="3"/>
  <c r="G42" i="3"/>
  <c r="G40" i="3"/>
  <c r="G38" i="3"/>
  <c r="G36" i="3"/>
  <c r="G34" i="3"/>
  <c r="G32" i="3"/>
  <c r="G30" i="3"/>
  <c r="G28" i="3"/>
  <c r="G26" i="3"/>
  <c r="G24" i="3"/>
  <c r="G22" i="3"/>
  <c r="G20" i="3"/>
  <c r="G18" i="3"/>
  <c r="G16" i="3"/>
  <c r="G14" i="3"/>
  <c r="G12" i="3"/>
  <c r="G10" i="3"/>
  <c r="G8" i="3"/>
  <c r="G6" i="3"/>
  <c r="G4" i="3"/>
  <c r="C67" i="3"/>
  <c r="D67" i="3"/>
  <c r="E67" i="3"/>
  <c r="B67" i="3"/>
  <c r="C66" i="3"/>
  <c r="D66" i="3"/>
  <c r="E66" i="3"/>
  <c r="B66" i="3"/>
  <c r="C65" i="3"/>
  <c r="D65" i="3"/>
  <c r="E65" i="3"/>
  <c r="B65" i="3"/>
  <c r="C62" i="3"/>
  <c r="E62" i="3"/>
  <c r="B62" i="3"/>
  <c r="C54" i="3"/>
  <c r="D54" i="3"/>
  <c r="E54" i="3"/>
  <c r="B54" i="3"/>
  <c r="F63" i="3"/>
  <c r="F60" i="3"/>
  <c r="F58" i="3"/>
  <c r="F56" i="3"/>
  <c r="F52" i="3"/>
  <c r="F50" i="3"/>
  <c r="F48" i="3"/>
  <c r="F46" i="3"/>
  <c r="F44" i="3"/>
  <c r="F42" i="3"/>
  <c r="F40" i="3"/>
  <c r="F38" i="3"/>
  <c r="F36" i="3"/>
  <c r="F34" i="3"/>
  <c r="F32" i="3"/>
  <c r="F30" i="3"/>
  <c r="F28" i="3"/>
  <c r="F26" i="3"/>
  <c r="F24" i="3"/>
  <c r="F22" i="3"/>
  <c r="F20" i="3"/>
  <c r="F18" i="3"/>
  <c r="F16" i="3"/>
  <c r="F14" i="3"/>
  <c r="F12" i="3"/>
  <c r="F10" i="3"/>
  <c r="F8" i="3"/>
  <c r="F4" i="3"/>
  <c r="F6" i="3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B81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B80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B79" i="4"/>
</calcChain>
</file>

<file path=xl/sharedStrings.xml><?xml version="1.0" encoding="utf-8"?>
<sst xmlns="http://schemas.openxmlformats.org/spreadsheetml/2006/main" count="315" uniqueCount="74">
  <si>
    <t>GROSS DIRECT PREMIUM INCOME UNDERWRITTEN BY NON-LIFE INSURERS WITHIN INDIA  (SEGMENT WISE) : FOR THE PERIOD UPTO November 2022 (PROVISIONAL &amp; UNAUDITED ) IN FY 2022-23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</si>
  <si>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</si>
  <si>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</si>
  <si>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</si>
  <si>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</si>
  <si>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</si>
  <si>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</si>
  <si>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</si>
  <si>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</si>
  <si>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</si>
  <si>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</si>
  <si>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</si>
  <si>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</si>
  <si>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</si>
  <si>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Edelweiss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</si>
  <si>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</si>
  <si>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</si>
  <si>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</si>
  <si>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</si>
  <si>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</si>
  <si>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</si>
  <si>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</si>
  <si>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</si>
  <si>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</si>
  <si>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</si>
  <si>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</si>
  <si>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</si>
  <si>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</si>
  <si>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</si>
  <si>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</si>
  <si>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</si>
  <si>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</si>
  <si>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</si>
  <si>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</si>
  <si>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</si>
  <si>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</si>
  <si>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</si>
  <si>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</si>
  <si>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</si>
  <si>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</si>
  <si>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</si>
  <si>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</si>
  <si>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</si>
  <si>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</si>
  <si>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</si>
  <si>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</si>
  <si>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</si>
  <si>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</si>
  <si>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</si>
  <si>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</si>
  <si>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</si>
  <si>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</si>
  <si>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</si>
  <si>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</si>
  <si>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</si>
  <si>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</si>
  <si>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</si>
  <si>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</si>
  <si>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</si>
  <si>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</si>
  <si>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</si>
  <si>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</si>
  <si>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</si>
  <si>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</si>
  <si>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</si>
  <si>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</si>
  <si>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</si>
  <si>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</si>
  <si>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</si>
  <si>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</si>
  <si>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 xml:space="preserve"> Health Insurers</t>
  </si>
  <si>
    <t>Health sub Total</t>
  </si>
  <si>
    <t xml:space="preserve"> Health sub Total</t>
  </si>
  <si>
    <t>Note: Compiled on the basis of data uploaded by member insurers on Online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</si>
</sst>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2" fontId="2" fillId="0" borderId="1" xfId="0" applyNumberFormat="1" applyFont="1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0" fillId="0" borderId="5" xfId="0" applyBorder="1"/>
    <xf numFmtId="2" fontId="0" fillId="0" borderId="6" xfId="0" applyNumberFormat="1" applyBorder="1"/>
    <xf numFmtId="2" fontId="2" fillId="0" borderId="6" xfId="0" applyNumberFormat="1" applyFon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0" fontId="2" fillId="0" borderId="0" xfId="0" applyFont="1" applyAlignment="1">
      <alignment vertical="center"/>
    </xf>
    <xf numFmtId="10" fontId="0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0" fillId="0" borderId="8" xfId="1" applyNumberFormat="1" applyFont="1" applyBorder="1"/>
    <xf numFmtId="10" fontId="2" fillId="0" borderId="1" xfId="1" applyNumberFormat="1" applyFont="1" applyBorder="1"/>
    <xf numFmtId="164" fontId="0" fillId="0" borderId="0" xfId="0" applyNumberFormat="1"/>
    <xf numFmtId="10" fontId="0" fillId="0" borderId="1" xfId="0" applyNumberFormat="1" applyBorder="1"/>
    <xf numFmtId="2" fontId="0" fillId="0" borderId="0" xfId="0" applyNumberFormat="1"/>
    <xf numFmtId="10" fontId="2" fillId="0" borderId="1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0" borderId="6" xfId="0" applyNumberFormat="1" applyFont="1" applyBorder="1"/>
    <xf numFmtId="10" fontId="0" fillId="0" borderId="6" xfId="0" applyNumberFormat="1" applyBorder="1"/>
    <xf numFmtId="0" fontId="0" fillId="0" borderId="10" xfId="0" applyBorder="1"/>
    <xf numFmtId="0" fontId="0" fillId="0" borderId="1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opLeftCell="A64" workbookViewId="0">
      <selection activeCell="A53" sqref="A53:XFD53"/>
    </sheetView>
  </sheetViews>
  <sheetFormatPr defaultRowHeight="14.5" x14ac:dyDescent="0.35"/>
  <cols>
    <col min="1" max="1" width="39.26953125" customWidth="1"/>
    <col min="2" max="2" width="11.54296875" bestFit="1" customWidth="1"/>
    <col min="3" max="3" width="12.1796875" bestFit="1" customWidth="1"/>
    <col min="4" max="4" width="17.54296875" customWidth="1"/>
    <col min="5" max="5" width="15.54296875" bestFit="1" customWidth="1"/>
    <col min="6" max="6" width="10.36328125" bestFit="1" customWidth="1"/>
    <col min="7" max="8" width="8.90625" bestFit="1" customWidth="1"/>
    <col min="9" max="9" width="10.36328125" bestFit="1" customWidth="1"/>
  </cols>
  <sheetData>
    <row r="1" spans="1:9" ht="15" thickBot="1" x14ac:dyDescent="0.4"/>
    <row r="2" spans="1:9" ht="33.5" customHeight="1" x14ac:dyDescent="0.35">
      <c r="A2" s="37" t="s">
        <v>0</v>
      </c>
      <c r="B2" s="38"/>
      <c r="C2" s="38"/>
      <c r="D2" s="38"/>
      <c r="E2" s="38"/>
      <c r="F2" s="38"/>
      <c r="G2" s="38"/>
      <c r="H2" s="38"/>
      <c r="I2" s="39"/>
    </row>
    <row r="3" spans="1:9" s="4" customFormat="1" ht="29" x14ac:dyDescent="0.35">
      <c r="A3" s="8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9" t="s">
        <v>8</v>
      </c>
    </row>
    <row r="4" spans="1:9" s="6" customFormat="1" x14ac:dyDescent="0.35">
      <c r="A4" s="10" t="s">
        <v>9</v>
      </c>
      <c r="B4" s="5"/>
      <c r="C4" s="5"/>
      <c r="D4" s="5"/>
      <c r="E4" s="5"/>
      <c r="F4" s="5"/>
      <c r="G4" s="5"/>
      <c r="H4" s="5"/>
      <c r="I4" s="11"/>
    </row>
    <row r="5" spans="1:9" x14ac:dyDescent="0.35">
      <c r="A5" s="12" t="s">
        <v>10</v>
      </c>
      <c r="B5" s="2">
        <v>2.31</v>
      </c>
      <c r="C5" s="2">
        <v>452.23</v>
      </c>
      <c r="D5" s="2">
        <v>0</v>
      </c>
      <c r="E5" s="2">
        <v>1.91</v>
      </c>
      <c r="F5" s="2">
        <v>456.45</v>
      </c>
      <c r="G5" s="22">
        <f>(F5-F6)/F6</f>
        <v>0.86283312247479893</v>
      </c>
      <c r="H5" s="22">
        <f>F5/$F$70</f>
        <v>7.8459731224068061E-3</v>
      </c>
      <c r="I5" s="13">
        <v>211.42</v>
      </c>
    </row>
    <row r="6" spans="1:9" x14ac:dyDescent="0.35">
      <c r="A6" s="12" t="s">
        <v>11</v>
      </c>
      <c r="B6" s="2">
        <v>1.31</v>
      </c>
      <c r="C6" s="2">
        <v>243.19</v>
      </c>
      <c r="D6" s="2">
        <v>0</v>
      </c>
      <c r="E6" s="2">
        <v>0.53</v>
      </c>
      <c r="F6" s="2">
        <v>245.03</v>
      </c>
      <c r="G6" s="2"/>
      <c r="H6" s="2"/>
      <c r="I6" s="13"/>
    </row>
    <row r="7" spans="1:9" x14ac:dyDescent="0.35">
      <c r="A7" s="12" t="s">
        <v>12</v>
      </c>
      <c r="B7" s="2">
        <v>544.88</v>
      </c>
      <c r="C7" s="2">
        <v>1351.55</v>
      </c>
      <c r="D7" s="2">
        <v>192.7</v>
      </c>
      <c r="E7" s="2">
        <v>116.8</v>
      </c>
      <c r="F7" s="2">
        <v>2205.9299999999998</v>
      </c>
      <c r="G7" s="22">
        <f>(F7-F8)/F8</f>
        <v>-5.8995917636068207E-2</v>
      </c>
      <c r="H7" s="22">
        <f>F7/$F$70</f>
        <v>3.7917992090942813E-2</v>
      </c>
      <c r="I7" s="13">
        <v>-138.30000000000001</v>
      </c>
    </row>
    <row r="8" spans="1:9" x14ac:dyDescent="0.35">
      <c r="A8" s="12" t="s">
        <v>11</v>
      </c>
      <c r="B8" s="2">
        <v>529.03</v>
      </c>
      <c r="C8" s="2">
        <v>1022.72</v>
      </c>
      <c r="D8" s="2">
        <v>753.89</v>
      </c>
      <c r="E8" s="2">
        <v>38.590000000000003</v>
      </c>
      <c r="F8" s="2">
        <v>2344.23</v>
      </c>
      <c r="G8" s="2"/>
      <c r="H8" s="2"/>
      <c r="I8" s="13"/>
    </row>
    <row r="9" spans="1:9" x14ac:dyDescent="0.35">
      <c r="A9" s="12" t="s">
        <v>13</v>
      </c>
      <c r="B9" s="2">
        <v>297.10000000000002</v>
      </c>
      <c r="C9" s="2">
        <v>84.87</v>
      </c>
      <c r="D9" s="2">
        <v>-6.49</v>
      </c>
      <c r="E9" s="2">
        <v>0.68</v>
      </c>
      <c r="F9" s="2">
        <v>376.16</v>
      </c>
      <c r="G9" s="22">
        <f>(F9-F10)/F10</f>
        <v>0.37410045662100466</v>
      </c>
      <c r="H9" s="22">
        <f>F9/$F$70</f>
        <v>6.4658588010177345E-3</v>
      </c>
      <c r="I9" s="13">
        <v>102.41</v>
      </c>
    </row>
    <row r="10" spans="1:9" x14ac:dyDescent="0.35">
      <c r="A10" s="12" t="s">
        <v>11</v>
      </c>
      <c r="B10" s="2">
        <v>191.63</v>
      </c>
      <c r="C10" s="2">
        <v>82.04</v>
      </c>
      <c r="D10" s="2">
        <v>0</v>
      </c>
      <c r="E10" s="2">
        <v>0.08</v>
      </c>
      <c r="F10" s="2">
        <v>273.75</v>
      </c>
      <c r="G10" s="2"/>
      <c r="H10" s="2"/>
      <c r="I10" s="13"/>
    </row>
    <row r="11" spans="1:9" x14ac:dyDescent="0.35">
      <c r="A11" s="12" t="s">
        <v>14</v>
      </c>
      <c r="B11" s="2">
        <v>5.17</v>
      </c>
      <c r="C11" s="2">
        <v>89.61</v>
      </c>
      <c r="D11" s="2">
        <v>0</v>
      </c>
      <c r="E11" s="2">
        <v>18.739999999999998</v>
      </c>
      <c r="F11" s="2">
        <v>113.52</v>
      </c>
      <c r="G11" s="22">
        <f>(F11-F12)/F12</f>
        <v>0.18670290612586243</v>
      </c>
      <c r="H11" s="22">
        <f>F11/$F$70</f>
        <v>1.9513087279124125E-3</v>
      </c>
      <c r="I11" s="13">
        <v>17.86</v>
      </c>
    </row>
    <row r="12" spans="1:9" x14ac:dyDescent="0.35">
      <c r="A12" s="12" t="s">
        <v>11</v>
      </c>
      <c r="B12" s="2">
        <v>5.74</v>
      </c>
      <c r="C12" s="2">
        <v>87.68</v>
      </c>
      <c r="D12" s="2">
        <v>0</v>
      </c>
      <c r="E12" s="2">
        <v>2.2400000000000002</v>
      </c>
      <c r="F12" s="2">
        <v>95.66</v>
      </c>
      <c r="G12" s="2"/>
      <c r="H12" s="2"/>
      <c r="I12" s="13"/>
    </row>
    <row r="13" spans="1:9" x14ac:dyDescent="0.35">
      <c r="A13" s="12" t="s">
        <v>15</v>
      </c>
      <c r="B13" s="2">
        <v>101.68</v>
      </c>
      <c r="C13" s="2">
        <v>292.8</v>
      </c>
      <c r="D13" s="2">
        <v>0</v>
      </c>
      <c r="E13" s="2">
        <v>3.75</v>
      </c>
      <c r="F13" s="2">
        <v>398.23</v>
      </c>
      <c r="G13" s="22">
        <f>(F13-F14)/F14</f>
        <v>0.22940849592491974</v>
      </c>
      <c r="H13" s="22">
        <f>F13/$F$70</f>
        <v>6.8452226454947156E-3</v>
      </c>
      <c r="I13" s="13">
        <v>74.31</v>
      </c>
    </row>
    <row r="14" spans="1:9" x14ac:dyDescent="0.35">
      <c r="A14" s="12" t="s">
        <v>11</v>
      </c>
      <c r="B14" s="2">
        <v>89.51</v>
      </c>
      <c r="C14" s="2">
        <v>233.25</v>
      </c>
      <c r="D14" s="2">
        <v>0</v>
      </c>
      <c r="E14" s="2">
        <v>1.1599999999999999</v>
      </c>
      <c r="F14" s="2">
        <v>323.92</v>
      </c>
      <c r="G14" s="2"/>
      <c r="H14" s="2"/>
      <c r="I14" s="13"/>
    </row>
    <row r="15" spans="1:9" x14ac:dyDescent="0.35">
      <c r="A15" s="12" t="s">
        <v>16</v>
      </c>
      <c r="B15" s="2">
        <v>29.59</v>
      </c>
      <c r="C15" s="2">
        <v>453.62</v>
      </c>
      <c r="D15" s="2">
        <v>0</v>
      </c>
      <c r="E15" s="2">
        <v>5.1100000000000003</v>
      </c>
      <c r="F15" s="2">
        <v>488.32</v>
      </c>
      <c r="G15" s="22">
        <f>(F15-F16)/F16</f>
        <v>0.48900747065101391</v>
      </c>
      <c r="H15" s="22">
        <f>F15/$F$70</f>
        <v>8.3937903278205536E-3</v>
      </c>
      <c r="I15" s="13">
        <v>160.37</v>
      </c>
    </row>
    <row r="16" spans="1:9" x14ac:dyDescent="0.35">
      <c r="A16" s="12" t="s">
        <v>11</v>
      </c>
      <c r="B16" s="2">
        <v>16.07</v>
      </c>
      <c r="C16" s="2">
        <v>310.69</v>
      </c>
      <c r="D16" s="2">
        <v>0</v>
      </c>
      <c r="E16" s="2">
        <v>1.19</v>
      </c>
      <c r="F16" s="2">
        <v>327.95</v>
      </c>
      <c r="G16" s="2"/>
      <c r="H16" s="2"/>
      <c r="I16" s="13"/>
    </row>
    <row r="17" spans="1:9" x14ac:dyDescent="0.35">
      <c r="A17" s="12" t="s">
        <v>17</v>
      </c>
      <c r="B17" s="2">
        <v>1981.01</v>
      </c>
      <c r="C17" s="2">
        <v>882.35</v>
      </c>
      <c r="D17" s="2">
        <v>0</v>
      </c>
      <c r="E17" s="2">
        <v>22.83</v>
      </c>
      <c r="F17" s="2">
        <v>2886.19</v>
      </c>
      <c r="G17" s="22">
        <f>(F17-F18)/F18</f>
        <v>0.18851507165211659</v>
      </c>
      <c r="H17" s="22">
        <f>F17/$F$70</f>
        <v>4.9611061816539168E-2</v>
      </c>
      <c r="I17" s="13">
        <v>457.79</v>
      </c>
    </row>
    <row r="18" spans="1:9" x14ac:dyDescent="0.35">
      <c r="A18" s="12" t="s">
        <v>11</v>
      </c>
      <c r="B18" s="2">
        <v>1800.25</v>
      </c>
      <c r="C18" s="2">
        <v>619.27</v>
      </c>
      <c r="D18" s="2">
        <v>0</v>
      </c>
      <c r="E18" s="2">
        <v>8.8800000000000008</v>
      </c>
      <c r="F18" s="2">
        <v>2428.4</v>
      </c>
      <c r="G18" s="2"/>
      <c r="H18" s="2"/>
      <c r="I18" s="13"/>
    </row>
    <row r="19" spans="1:9" x14ac:dyDescent="0.35">
      <c r="A19" s="12" t="s">
        <v>18</v>
      </c>
      <c r="B19" s="2">
        <v>619.82000000000005</v>
      </c>
      <c r="C19" s="2">
        <v>2556.4</v>
      </c>
      <c r="D19" s="2">
        <v>0</v>
      </c>
      <c r="E19" s="2">
        <v>159.54</v>
      </c>
      <c r="F19" s="2">
        <v>3335.76</v>
      </c>
      <c r="G19" s="22">
        <f>(F19-F20)/F20</f>
        <v>0.4254409954874882</v>
      </c>
      <c r="H19" s="22">
        <f>F19/$F$70</f>
        <v>5.7338773803920981E-2</v>
      </c>
      <c r="I19" s="13">
        <v>995.6</v>
      </c>
    </row>
    <row r="20" spans="1:9" x14ac:dyDescent="0.35">
      <c r="A20" s="12" t="s">
        <v>11</v>
      </c>
      <c r="B20" s="2">
        <v>538.37</v>
      </c>
      <c r="C20" s="2">
        <v>1741.35</v>
      </c>
      <c r="D20" s="2">
        <v>0</v>
      </c>
      <c r="E20" s="2">
        <v>60.44</v>
      </c>
      <c r="F20" s="2">
        <v>2340.16</v>
      </c>
      <c r="G20" s="2"/>
      <c r="H20" s="2"/>
      <c r="I20" s="13"/>
    </row>
    <row r="21" spans="1:9" x14ac:dyDescent="0.35">
      <c r="A21" s="12" t="s">
        <v>19</v>
      </c>
      <c r="B21" s="2">
        <v>121.86</v>
      </c>
      <c r="C21" s="2">
        <v>1151.9100000000001</v>
      </c>
      <c r="D21" s="2">
        <v>213.02</v>
      </c>
      <c r="E21" s="2">
        <v>1.85</v>
      </c>
      <c r="F21" s="2">
        <v>1488.64</v>
      </c>
      <c r="G21" s="22">
        <f>(F21-F22)/F22</f>
        <v>0.3171707161691058</v>
      </c>
      <c r="H21" s="22">
        <f>F21/$F$70</f>
        <v>2.5588409308663972E-2</v>
      </c>
      <c r="I21" s="13">
        <v>358.46</v>
      </c>
    </row>
    <row r="22" spans="1:9" x14ac:dyDescent="0.35">
      <c r="A22" s="12" t="s">
        <v>11</v>
      </c>
      <c r="B22" s="2">
        <v>122.03</v>
      </c>
      <c r="C22" s="2">
        <v>880.9</v>
      </c>
      <c r="D22" s="2">
        <v>126.13</v>
      </c>
      <c r="E22" s="2">
        <v>1.1200000000000001</v>
      </c>
      <c r="F22" s="2">
        <v>1130.18</v>
      </c>
      <c r="G22" s="2"/>
      <c r="H22" s="2"/>
      <c r="I22" s="13"/>
    </row>
    <row r="23" spans="1:9" x14ac:dyDescent="0.35">
      <c r="A23" s="12" t="s">
        <v>20</v>
      </c>
      <c r="B23" s="2">
        <v>60.31</v>
      </c>
      <c r="C23" s="2">
        <v>181.05</v>
      </c>
      <c r="D23" s="2">
        <v>0</v>
      </c>
      <c r="E23" s="2">
        <v>0</v>
      </c>
      <c r="F23" s="2">
        <v>241.36</v>
      </c>
      <c r="G23" s="22">
        <f>(F23-F24)/F24</f>
        <v>0.73965691220988894</v>
      </c>
      <c r="H23" s="22">
        <f>F23/$F$70</f>
        <v>4.1487656322140585E-3</v>
      </c>
      <c r="I23" s="13">
        <v>102.62</v>
      </c>
    </row>
    <row r="24" spans="1:9" x14ac:dyDescent="0.35">
      <c r="A24" s="12" t="s">
        <v>11</v>
      </c>
      <c r="B24" s="2">
        <v>54.64</v>
      </c>
      <c r="C24" s="2">
        <v>84.1</v>
      </c>
      <c r="D24" s="2">
        <v>0</v>
      </c>
      <c r="E24" s="2">
        <v>0</v>
      </c>
      <c r="F24" s="2">
        <v>138.74</v>
      </c>
      <c r="G24" s="2"/>
      <c r="H24" s="2"/>
      <c r="I24" s="13"/>
    </row>
    <row r="25" spans="1:9" x14ac:dyDescent="0.35">
      <c r="A25" s="12" t="s">
        <v>21</v>
      </c>
      <c r="B25" s="2">
        <v>33.18</v>
      </c>
      <c r="C25" s="2">
        <v>171.88</v>
      </c>
      <c r="D25" s="2">
        <v>0</v>
      </c>
      <c r="E25" s="2">
        <v>15.68</v>
      </c>
      <c r="F25" s="2">
        <v>220.74</v>
      </c>
      <c r="G25" s="22">
        <f>(F25-F26)/F26</f>
        <v>0.42846049310813439</v>
      </c>
      <c r="H25" s="22">
        <f>F25/$F$70</f>
        <v>3.7943260095083331E-3</v>
      </c>
      <c r="I25" s="13">
        <v>66.209999999999994</v>
      </c>
    </row>
    <row r="26" spans="1:9" x14ac:dyDescent="0.35">
      <c r="A26" s="12" t="s">
        <v>11</v>
      </c>
      <c r="B26" s="2">
        <v>25.53</v>
      </c>
      <c r="C26" s="2">
        <v>120.03</v>
      </c>
      <c r="D26" s="2">
        <v>0</v>
      </c>
      <c r="E26" s="2">
        <v>8.9700000000000006</v>
      </c>
      <c r="F26" s="2">
        <v>154.53</v>
      </c>
      <c r="G26" s="2"/>
      <c r="H26" s="2"/>
      <c r="I26" s="13"/>
    </row>
    <row r="27" spans="1:9" x14ac:dyDescent="0.35">
      <c r="A27" s="12" t="s">
        <v>22</v>
      </c>
      <c r="B27" s="2">
        <v>24.6</v>
      </c>
      <c r="C27" s="2">
        <v>107.99</v>
      </c>
      <c r="D27" s="2">
        <v>0</v>
      </c>
      <c r="E27" s="2">
        <v>0</v>
      </c>
      <c r="F27" s="2">
        <v>132.59</v>
      </c>
      <c r="G27" s="22">
        <f>(F27-F28)/F28</f>
        <v>0.94413489736070377</v>
      </c>
      <c r="H27" s="22">
        <f>F27/$F$70</f>
        <v>2.2791052170005885E-3</v>
      </c>
      <c r="I27" s="13">
        <v>64.39</v>
      </c>
    </row>
    <row r="28" spans="1:9" x14ac:dyDescent="0.35">
      <c r="A28" s="12" t="s">
        <v>11</v>
      </c>
      <c r="B28" s="2">
        <v>18.54</v>
      </c>
      <c r="C28" s="2">
        <v>49.66</v>
      </c>
      <c r="D28" s="2">
        <v>0</v>
      </c>
      <c r="E28" s="2">
        <v>0</v>
      </c>
      <c r="F28" s="2">
        <v>68.2</v>
      </c>
      <c r="G28" s="2"/>
      <c r="H28" s="2"/>
      <c r="I28" s="13"/>
    </row>
    <row r="29" spans="1:9" x14ac:dyDescent="0.35">
      <c r="A29" s="12" t="s">
        <v>23</v>
      </c>
      <c r="B29" s="2">
        <v>1354.81</v>
      </c>
      <c r="C29" s="2">
        <v>3367.79</v>
      </c>
      <c r="D29" s="2">
        <v>597.84</v>
      </c>
      <c r="E29" s="2">
        <v>2.58</v>
      </c>
      <c r="F29" s="2">
        <v>5323.02</v>
      </c>
      <c r="G29" s="22">
        <f>(F29-F30)/F30</f>
        <v>0.25680461637263441</v>
      </c>
      <c r="H29" s="22">
        <f>F29/$F$70</f>
        <v>9.149802136057375E-2</v>
      </c>
      <c r="I29" s="13">
        <v>1087.6600000000001</v>
      </c>
    </row>
    <row r="30" spans="1:9" x14ac:dyDescent="0.35">
      <c r="A30" s="12" t="s">
        <v>11</v>
      </c>
      <c r="B30" s="2">
        <v>1385.37</v>
      </c>
      <c r="C30" s="2">
        <v>2716.78</v>
      </c>
      <c r="D30" s="2">
        <v>132.16</v>
      </c>
      <c r="E30" s="2">
        <v>1.05</v>
      </c>
      <c r="F30" s="2">
        <v>4235.3599999999997</v>
      </c>
      <c r="G30" s="2"/>
      <c r="H30" s="2"/>
      <c r="I30" s="13"/>
    </row>
    <row r="31" spans="1:9" x14ac:dyDescent="0.35">
      <c r="A31" s="12" t="s">
        <v>24</v>
      </c>
      <c r="B31" s="2">
        <v>22.81</v>
      </c>
      <c r="C31" s="2">
        <v>3.19</v>
      </c>
      <c r="D31" s="2">
        <v>0</v>
      </c>
      <c r="E31" s="2">
        <v>0</v>
      </c>
      <c r="F31" s="2">
        <v>26</v>
      </c>
      <c r="G31" s="22">
        <f>(F31-F32)/F32</f>
        <v>0.85449358059914415</v>
      </c>
      <c r="H31" s="22">
        <f>F31/$F$70</f>
        <v>4.4691708003631722E-4</v>
      </c>
      <c r="I31" s="13">
        <v>11.98</v>
      </c>
    </row>
    <row r="32" spans="1:9" x14ac:dyDescent="0.35">
      <c r="A32" s="12" t="s">
        <v>11</v>
      </c>
      <c r="B32" s="2">
        <v>4.32</v>
      </c>
      <c r="C32" s="2">
        <v>9.6999999999999993</v>
      </c>
      <c r="D32" s="2">
        <v>0</v>
      </c>
      <c r="E32" s="2">
        <v>0</v>
      </c>
      <c r="F32" s="2">
        <v>14.02</v>
      </c>
      <c r="G32" s="2"/>
      <c r="H32" s="2"/>
      <c r="I32" s="13"/>
    </row>
    <row r="33" spans="1:9" x14ac:dyDescent="0.35">
      <c r="A33" s="12" t="s">
        <v>25</v>
      </c>
      <c r="B33" s="2">
        <v>1.34</v>
      </c>
      <c r="C33" s="2">
        <v>7.92</v>
      </c>
      <c r="D33" s="2">
        <v>0</v>
      </c>
      <c r="E33" s="2">
        <v>0</v>
      </c>
      <c r="F33" s="2">
        <v>9.26</v>
      </c>
      <c r="G33" s="22">
        <f>(F33-F34)/F34</f>
        <v>1.9211356466876972</v>
      </c>
      <c r="H33" s="22">
        <f>F33/$F$70</f>
        <v>1.5917123696678067E-4</v>
      </c>
      <c r="I33" s="13">
        <v>6.09</v>
      </c>
    </row>
    <row r="34" spans="1:9" x14ac:dyDescent="0.35">
      <c r="A34" s="12" t="s">
        <v>11</v>
      </c>
      <c r="B34" s="2">
        <v>1.1299999999999999</v>
      </c>
      <c r="C34" s="2">
        <v>2.04</v>
      </c>
      <c r="D34" s="2">
        <v>0</v>
      </c>
      <c r="E34" s="2">
        <v>0</v>
      </c>
      <c r="F34" s="2">
        <v>3.17</v>
      </c>
      <c r="G34" s="2"/>
      <c r="H34" s="2"/>
      <c r="I34" s="13"/>
    </row>
    <row r="35" spans="1:9" x14ac:dyDescent="0.35">
      <c r="A35" s="12" t="s">
        <v>26</v>
      </c>
      <c r="B35" s="2">
        <v>168.12</v>
      </c>
      <c r="C35" s="2">
        <v>702.14</v>
      </c>
      <c r="D35" s="2">
        <v>74.63</v>
      </c>
      <c r="E35" s="2">
        <v>54.9</v>
      </c>
      <c r="F35" s="2">
        <v>999.79</v>
      </c>
      <c r="G35" s="22">
        <f>(F35-F36)/F36</f>
        <v>0.36931273454406</v>
      </c>
      <c r="H35" s="22">
        <f>F35/$F$70</f>
        <v>1.7185508748058059E-2</v>
      </c>
      <c r="I35" s="13">
        <v>269.64999999999998</v>
      </c>
    </row>
    <row r="36" spans="1:9" x14ac:dyDescent="0.35">
      <c r="A36" s="12" t="s">
        <v>11</v>
      </c>
      <c r="B36" s="2">
        <v>108.16</v>
      </c>
      <c r="C36" s="2">
        <v>484.17</v>
      </c>
      <c r="D36" s="2">
        <v>121.72</v>
      </c>
      <c r="E36" s="2">
        <v>16.09</v>
      </c>
      <c r="F36" s="2">
        <v>730.14</v>
      </c>
      <c r="G36" s="2"/>
      <c r="H36" s="2"/>
      <c r="I36" s="13"/>
    </row>
    <row r="37" spans="1:9" x14ac:dyDescent="0.35">
      <c r="A37" s="12" t="s">
        <v>27</v>
      </c>
      <c r="B37" s="2">
        <v>128.05000000000001</v>
      </c>
      <c r="C37" s="2">
        <v>151.47</v>
      </c>
      <c r="D37" s="2">
        <v>0</v>
      </c>
      <c r="E37" s="2">
        <v>2.96</v>
      </c>
      <c r="F37" s="2">
        <v>282.48</v>
      </c>
      <c r="G37" s="22">
        <f>(F37-F38)/F38</f>
        <v>0.11541954590325772</v>
      </c>
      <c r="H37" s="22">
        <f>F37/$F$70</f>
        <v>4.8555821834099571E-3</v>
      </c>
      <c r="I37" s="13">
        <v>29.23</v>
      </c>
    </row>
    <row r="38" spans="1:9" x14ac:dyDescent="0.35">
      <c r="A38" s="12" t="s">
        <v>11</v>
      </c>
      <c r="B38" s="2">
        <v>132.26</v>
      </c>
      <c r="C38" s="2">
        <v>119.93</v>
      </c>
      <c r="D38" s="2">
        <v>0</v>
      </c>
      <c r="E38" s="2">
        <v>1.06</v>
      </c>
      <c r="F38" s="2">
        <v>253.25</v>
      </c>
      <c r="G38" s="2"/>
      <c r="H38" s="2"/>
      <c r="I38" s="13"/>
    </row>
    <row r="39" spans="1:9" x14ac:dyDescent="0.35">
      <c r="A39" s="12" t="s">
        <v>28</v>
      </c>
      <c r="B39" s="2">
        <v>348.88</v>
      </c>
      <c r="C39" s="2">
        <v>830.89</v>
      </c>
      <c r="D39" s="2">
        <v>0</v>
      </c>
      <c r="E39" s="2">
        <v>2.08</v>
      </c>
      <c r="F39" s="2">
        <v>1181.8499999999999</v>
      </c>
      <c r="G39" s="22">
        <f>(F39-F40)/F40</f>
        <v>0.31331259028780967</v>
      </c>
      <c r="H39" s="22">
        <f>F39/$F$70</f>
        <v>2.0314959655420056E-2</v>
      </c>
      <c r="I39" s="13">
        <v>281.95</v>
      </c>
    </row>
    <row r="40" spans="1:9" x14ac:dyDescent="0.35">
      <c r="A40" s="12" t="s">
        <v>11</v>
      </c>
      <c r="B40" s="2">
        <v>233.3</v>
      </c>
      <c r="C40" s="2">
        <v>522.78</v>
      </c>
      <c r="D40" s="2">
        <v>143.34</v>
      </c>
      <c r="E40" s="2">
        <v>0.48</v>
      </c>
      <c r="F40" s="2">
        <v>899.9</v>
      </c>
      <c r="G40" s="2"/>
      <c r="H40" s="2"/>
      <c r="I40" s="13"/>
    </row>
    <row r="41" spans="1:9" x14ac:dyDescent="0.35">
      <c r="A41" s="12" t="s">
        <v>29</v>
      </c>
      <c r="B41" s="2">
        <v>1.44</v>
      </c>
      <c r="C41" s="2">
        <v>0</v>
      </c>
      <c r="D41" s="2">
        <v>0</v>
      </c>
      <c r="E41" s="2">
        <v>0</v>
      </c>
      <c r="F41" s="2">
        <v>1.44</v>
      </c>
      <c r="G41" s="22">
        <f>(F41-F42)/F42</f>
        <v>-0.80192572214580471</v>
      </c>
      <c r="H41" s="22">
        <f>F41/$F$70</f>
        <v>2.4752330586626798E-5</v>
      </c>
      <c r="I41" s="13">
        <v>-5.83</v>
      </c>
    </row>
    <row r="42" spans="1:9" x14ac:dyDescent="0.35">
      <c r="A42" s="12" t="s">
        <v>11</v>
      </c>
      <c r="B42" s="2">
        <v>7.27</v>
      </c>
      <c r="C42" s="2">
        <v>0</v>
      </c>
      <c r="D42" s="2">
        <v>0</v>
      </c>
      <c r="E42" s="2">
        <v>0</v>
      </c>
      <c r="F42" s="2">
        <v>7.27</v>
      </c>
      <c r="G42" s="2"/>
      <c r="H42" s="2"/>
      <c r="I42" s="13"/>
    </row>
    <row r="43" spans="1:9" x14ac:dyDescent="0.35">
      <c r="A43" s="12" t="s">
        <v>30</v>
      </c>
      <c r="B43" s="2">
        <v>385.38</v>
      </c>
      <c r="C43" s="2">
        <v>882.59</v>
      </c>
      <c r="D43" s="2">
        <v>0</v>
      </c>
      <c r="E43" s="2">
        <v>187.55</v>
      </c>
      <c r="F43" s="2">
        <v>1455.52</v>
      </c>
      <c r="G43" s="22">
        <f>(F43-F44)/F44</f>
        <v>0.59822556027714635</v>
      </c>
      <c r="H43" s="22">
        <f>F43/$F$70</f>
        <v>2.5019105705171553E-2</v>
      </c>
      <c r="I43" s="13">
        <v>544.80999999999995</v>
      </c>
    </row>
    <row r="44" spans="1:9" x14ac:dyDescent="0.35">
      <c r="A44" s="12" t="s">
        <v>11</v>
      </c>
      <c r="B44" s="2">
        <v>276.89</v>
      </c>
      <c r="C44" s="2">
        <v>563.58000000000004</v>
      </c>
      <c r="D44" s="2">
        <v>0</v>
      </c>
      <c r="E44" s="2">
        <v>70.239999999999995</v>
      </c>
      <c r="F44" s="2">
        <v>910.71</v>
      </c>
      <c r="G44" s="2"/>
      <c r="H44" s="2"/>
      <c r="I44" s="13"/>
    </row>
    <row r="45" spans="1:9" x14ac:dyDescent="0.35">
      <c r="A45" s="12" t="s">
        <v>31</v>
      </c>
      <c r="B45" s="2">
        <v>1648.07</v>
      </c>
      <c r="C45" s="2">
        <v>7792.61</v>
      </c>
      <c r="D45" s="2">
        <v>1598.13</v>
      </c>
      <c r="E45" s="2">
        <v>2.77</v>
      </c>
      <c r="F45" s="2">
        <v>11041.58</v>
      </c>
      <c r="G45" s="22">
        <f>(F45-F46)/F46</f>
        <v>8.9599856319712248E-2</v>
      </c>
      <c r="H45" s="22">
        <f>F45/$F$70</f>
        <v>0.1897950266379769</v>
      </c>
      <c r="I45" s="13">
        <v>907.97</v>
      </c>
    </row>
    <row r="46" spans="1:9" x14ac:dyDescent="0.35">
      <c r="A46" s="12" t="s">
        <v>11</v>
      </c>
      <c r="B46" s="2">
        <v>1667.39</v>
      </c>
      <c r="C46" s="2">
        <v>6811.43</v>
      </c>
      <c r="D46" s="2">
        <v>1651.89</v>
      </c>
      <c r="E46" s="2">
        <v>2.9</v>
      </c>
      <c r="F46" s="2">
        <v>10133.61</v>
      </c>
      <c r="G46" s="2"/>
      <c r="H46" s="2"/>
      <c r="I46" s="13"/>
    </row>
    <row r="47" spans="1:9" x14ac:dyDescent="0.35">
      <c r="A47" s="12" t="s">
        <v>32</v>
      </c>
      <c r="B47" s="2">
        <v>1053.69</v>
      </c>
      <c r="C47" s="2">
        <v>3327.93</v>
      </c>
      <c r="D47" s="2">
        <v>1173.4000000000001</v>
      </c>
      <c r="E47" s="2">
        <v>3.09</v>
      </c>
      <c r="F47" s="2">
        <v>5558.11</v>
      </c>
      <c r="G47" s="22">
        <f>(F47-F48)/F48</f>
        <v>0.28555502358037782</v>
      </c>
      <c r="H47" s="22">
        <f>F47/$F$70</f>
        <v>9.5539011220025186E-2</v>
      </c>
      <c r="I47" s="13">
        <v>1234.5999999999999</v>
      </c>
    </row>
    <row r="48" spans="1:9" x14ac:dyDescent="0.35">
      <c r="A48" s="12" t="s">
        <v>11</v>
      </c>
      <c r="B48" s="2">
        <v>1089.3699999999999</v>
      </c>
      <c r="C48" s="2">
        <v>2729.31</v>
      </c>
      <c r="D48" s="2">
        <v>503.56</v>
      </c>
      <c r="E48" s="2">
        <v>1.27</v>
      </c>
      <c r="F48" s="2">
        <v>4323.51</v>
      </c>
      <c r="G48" s="2"/>
      <c r="H48" s="2"/>
      <c r="I48" s="13"/>
    </row>
    <row r="49" spans="1:9" x14ac:dyDescent="0.35">
      <c r="A49" s="12" t="s">
        <v>33</v>
      </c>
      <c r="B49" s="2">
        <v>853.89</v>
      </c>
      <c r="C49" s="2">
        <v>2175.89</v>
      </c>
      <c r="D49" s="2">
        <v>1603.72</v>
      </c>
      <c r="E49" s="2">
        <v>3.5</v>
      </c>
      <c r="F49" s="2">
        <v>4637</v>
      </c>
      <c r="G49" s="22">
        <f>(F49-F50)/F50</f>
        <v>0.15385572448801857</v>
      </c>
      <c r="H49" s="22">
        <f>F49/$F$70</f>
        <v>7.9705942312630881E-2</v>
      </c>
      <c r="I49" s="13">
        <v>618.29999999999995</v>
      </c>
    </row>
    <row r="50" spans="1:9" x14ac:dyDescent="0.35">
      <c r="A50" s="12" t="s">
        <v>11</v>
      </c>
      <c r="B50" s="2">
        <v>865.58</v>
      </c>
      <c r="C50" s="2">
        <v>1981.75</v>
      </c>
      <c r="D50" s="2">
        <v>1170.1600000000001</v>
      </c>
      <c r="E50" s="2">
        <v>1.21</v>
      </c>
      <c r="F50" s="2">
        <v>4018.7</v>
      </c>
      <c r="G50" s="2"/>
      <c r="H50" s="2"/>
      <c r="I50" s="13"/>
    </row>
    <row r="51" spans="1:9" x14ac:dyDescent="0.35">
      <c r="A51" s="12" t="s">
        <v>34</v>
      </c>
      <c r="B51" s="2">
        <v>67.05</v>
      </c>
      <c r="C51" s="2">
        <v>143.34</v>
      </c>
      <c r="D51" s="2">
        <v>0</v>
      </c>
      <c r="E51" s="2">
        <v>0.03</v>
      </c>
      <c r="F51" s="2">
        <v>210.42</v>
      </c>
      <c r="G51" s="22">
        <f>(F51-F52)/F52</f>
        <v>0.12729026036644162</v>
      </c>
      <c r="H51" s="22">
        <f>F51/$F$70</f>
        <v>3.6169343069708407E-3</v>
      </c>
      <c r="I51" s="13">
        <v>23.76</v>
      </c>
    </row>
    <row r="52" spans="1:9" x14ac:dyDescent="0.35">
      <c r="A52" s="12" t="s">
        <v>11</v>
      </c>
      <c r="B52" s="2">
        <v>76.37</v>
      </c>
      <c r="C52" s="2">
        <v>110.28</v>
      </c>
      <c r="D52" s="2">
        <v>0</v>
      </c>
      <c r="E52" s="2">
        <v>0.01</v>
      </c>
      <c r="F52" s="2">
        <v>186.66</v>
      </c>
      <c r="G52" s="2"/>
      <c r="H52" s="2"/>
      <c r="I52" s="13"/>
    </row>
    <row r="53" spans="1:9" s="6" customFormat="1" x14ac:dyDescent="0.35">
      <c r="A53" s="10" t="s">
        <v>35</v>
      </c>
      <c r="B53" s="7">
        <v>9855.0400000000009</v>
      </c>
      <c r="C53" s="7">
        <v>27162.02</v>
      </c>
      <c r="D53" s="7">
        <v>5446.95</v>
      </c>
      <c r="E53" s="7">
        <v>606.35</v>
      </c>
      <c r="F53" s="7">
        <v>43070.36</v>
      </c>
      <c r="G53" s="26">
        <f>(F53-F54)/F54</f>
        <v>0.21028183004772796</v>
      </c>
      <c r="H53" s="26">
        <f>F53/$F$70</f>
        <v>0.74034152028126898</v>
      </c>
      <c r="I53" s="14">
        <v>7483.31</v>
      </c>
    </row>
    <row r="54" spans="1:9" x14ac:dyDescent="0.35">
      <c r="A54" s="12" t="s">
        <v>36</v>
      </c>
      <c r="B54" s="2">
        <v>9240.06</v>
      </c>
      <c r="C54" s="2">
        <v>21526.63</v>
      </c>
      <c r="D54" s="2">
        <v>4602.8500000000004</v>
      </c>
      <c r="E54" s="2">
        <v>217.51</v>
      </c>
      <c r="F54" s="2">
        <v>35587.050000000003</v>
      </c>
      <c r="G54" s="2"/>
      <c r="H54" s="2"/>
      <c r="I54" s="13"/>
    </row>
    <row r="55" spans="1:9" x14ac:dyDescent="0.35">
      <c r="A55" s="12" t="s">
        <v>37</v>
      </c>
      <c r="B55" s="22">
        <f>(B53-B54)/B54</f>
        <v>6.6555844875466327E-2</v>
      </c>
      <c r="C55" s="22">
        <f t="shared" ref="C55:F55" si="0">(C53-C54)/C54</f>
        <v>0.26178691230350498</v>
      </c>
      <c r="D55" s="22">
        <f t="shared" si="0"/>
        <v>0.18338638017749859</v>
      </c>
      <c r="E55" s="22">
        <f t="shared" si="0"/>
        <v>1.7876879223943729</v>
      </c>
      <c r="F55" s="22">
        <f t="shared" si="0"/>
        <v>0.21028183004772796</v>
      </c>
      <c r="G55" s="2"/>
      <c r="H55" s="2"/>
      <c r="I55" s="13"/>
    </row>
    <row r="56" spans="1:9" s="6" customFormat="1" x14ac:dyDescent="0.35">
      <c r="A56" s="10" t="s">
        <v>70</v>
      </c>
      <c r="B56" s="7"/>
      <c r="C56" s="7"/>
      <c r="D56" s="7"/>
      <c r="E56" s="7"/>
      <c r="F56" s="7"/>
      <c r="G56" s="7"/>
      <c r="H56" s="7"/>
      <c r="I56" s="14"/>
    </row>
    <row r="57" spans="1:9" x14ac:dyDescent="0.35">
      <c r="A57" s="12" t="s">
        <v>38</v>
      </c>
      <c r="B57" s="2">
        <v>1774.85</v>
      </c>
      <c r="C57" s="2">
        <v>511.14</v>
      </c>
      <c r="D57" s="2">
        <v>0</v>
      </c>
      <c r="E57" s="2">
        <v>3.5</v>
      </c>
      <c r="F57" s="2">
        <v>2289.4899999999998</v>
      </c>
      <c r="G57" s="22">
        <f>(F57-F58)/F58</f>
        <v>0.41689513259275296</v>
      </c>
      <c r="H57" s="22">
        <f>F57/$F$70</f>
        <v>3.9354314829705681E-2</v>
      </c>
      <c r="I57" s="13">
        <v>673.64</v>
      </c>
    </row>
    <row r="58" spans="1:9" x14ac:dyDescent="0.35">
      <c r="A58" s="12" t="s">
        <v>11</v>
      </c>
      <c r="B58" s="2">
        <v>1266.73</v>
      </c>
      <c r="C58" s="2">
        <v>349.12</v>
      </c>
      <c r="D58" s="2">
        <v>0</v>
      </c>
      <c r="E58" s="2">
        <v>0</v>
      </c>
      <c r="F58" s="2">
        <v>1615.85</v>
      </c>
      <c r="G58" s="2"/>
      <c r="H58" s="2"/>
      <c r="I58" s="13"/>
    </row>
    <row r="59" spans="1:9" x14ac:dyDescent="0.35">
      <c r="A59" s="12" t="s">
        <v>39</v>
      </c>
      <c r="B59" s="2">
        <v>505.82</v>
      </c>
      <c r="C59" s="2">
        <v>1057.8800000000001</v>
      </c>
      <c r="D59" s="2">
        <v>0</v>
      </c>
      <c r="E59" s="2">
        <v>0</v>
      </c>
      <c r="F59" s="2">
        <v>1563.7</v>
      </c>
      <c r="G59" s="22">
        <f>(F59-F60)/F60</f>
        <v>0.68560279406691982</v>
      </c>
      <c r="H59" s="22">
        <f>F59/$F$70</f>
        <v>2.6878624540491895E-2</v>
      </c>
      <c r="I59" s="13">
        <v>636.02</v>
      </c>
    </row>
    <row r="60" spans="1:9" x14ac:dyDescent="0.35">
      <c r="A60" s="12" t="s">
        <v>11</v>
      </c>
      <c r="B60" s="2">
        <v>402.15</v>
      </c>
      <c r="C60" s="2">
        <v>525.53</v>
      </c>
      <c r="D60" s="2">
        <v>0</v>
      </c>
      <c r="E60" s="2">
        <v>0</v>
      </c>
      <c r="F60" s="2">
        <v>927.68</v>
      </c>
      <c r="G60" s="2"/>
      <c r="H60" s="2"/>
      <c r="I60" s="13"/>
    </row>
    <row r="61" spans="1:9" x14ac:dyDescent="0.35">
      <c r="A61" s="12" t="s">
        <v>40</v>
      </c>
      <c r="B61" s="2">
        <v>1554.64</v>
      </c>
      <c r="C61" s="2">
        <v>1317.27</v>
      </c>
      <c r="D61" s="2">
        <v>0</v>
      </c>
      <c r="E61" s="2">
        <v>92.99</v>
      </c>
      <c r="F61" s="2">
        <v>2964.9</v>
      </c>
      <c r="G61" s="22">
        <f>(F61-F62)/F62</f>
        <v>0.43139223884055727</v>
      </c>
      <c r="H61" s="22">
        <f>F61/$F$70</f>
        <v>5.0964017330756804E-2</v>
      </c>
      <c r="I61" s="13">
        <v>893.56</v>
      </c>
    </row>
    <row r="62" spans="1:9" x14ac:dyDescent="0.35">
      <c r="A62" s="12" t="s">
        <v>11</v>
      </c>
      <c r="B62" s="2">
        <v>1280.2</v>
      </c>
      <c r="C62" s="2">
        <v>759.93</v>
      </c>
      <c r="D62" s="2">
        <v>0</v>
      </c>
      <c r="E62" s="2">
        <v>31.21</v>
      </c>
      <c r="F62" s="2">
        <v>2071.34</v>
      </c>
      <c r="G62" s="2"/>
      <c r="H62" s="2"/>
      <c r="I62" s="13"/>
    </row>
    <row r="63" spans="1:9" x14ac:dyDescent="0.35">
      <c r="A63" s="12" t="s">
        <v>41</v>
      </c>
      <c r="B63" s="2">
        <v>338.76</v>
      </c>
      <c r="C63" s="2">
        <v>473.6</v>
      </c>
      <c r="D63" s="2">
        <v>0</v>
      </c>
      <c r="E63" s="2">
        <v>0.97</v>
      </c>
      <c r="F63" s="2">
        <v>813.33</v>
      </c>
      <c r="G63" s="22">
        <f>(F63-F64)/F64</f>
        <v>0.3618143459915612</v>
      </c>
      <c r="H63" s="22">
        <f>F63/$F$70</f>
        <v>1.398042571945915E-2</v>
      </c>
      <c r="I63" s="13">
        <v>216.09</v>
      </c>
    </row>
    <row r="64" spans="1:9" x14ac:dyDescent="0.35">
      <c r="A64" s="12" t="s">
        <v>11</v>
      </c>
      <c r="B64" s="2">
        <v>283.85000000000002</v>
      </c>
      <c r="C64" s="2">
        <v>311.24</v>
      </c>
      <c r="D64" s="2">
        <v>0</v>
      </c>
      <c r="E64" s="2">
        <v>2.15</v>
      </c>
      <c r="F64" s="2">
        <v>597.24</v>
      </c>
      <c r="G64" s="2"/>
      <c r="H64" s="2"/>
      <c r="I64" s="13"/>
    </row>
    <row r="65" spans="1:9" x14ac:dyDescent="0.35">
      <c r="A65" s="12" t="s">
        <v>42</v>
      </c>
      <c r="B65" s="2">
        <v>6983.05</v>
      </c>
      <c r="C65" s="2">
        <v>490.41</v>
      </c>
      <c r="D65" s="2">
        <v>0</v>
      </c>
      <c r="E65" s="2">
        <v>1.1000000000000001</v>
      </c>
      <c r="F65" s="2">
        <v>7474.56</v>
      </c>
      <c r="G65" s="22">
        <f>(F65-F66)/F66</f>
        <v>0.11927786978775144</v>
      </c>
      <c r="H65" s="22">
        <f>F65/$F$70</f>
        <v>0.1284810972983175</v>
      </c>
      <c r="I65" s="13">
        <v>796.54</v>
      </c>
    </row>
    <row r="66" spans="1:9" x14ac:dyDescent="0.35">
      <c r="A66" s="12" t="s">
        <v>11</v>
      </c>
      <c r="B66" s="2">
        <v>5835.89</v>
      </c>
      <c r="C66" s="2">
        <v>842.06</v>
      </c>
      <c r="D66" s="2">
        <v>0</v>
      </c>
      <c r="E66" s="2">
        <v>7.0000000000000007E-2</v>
      </c>
      <c r="F66" s="2">
        <v>6678.02</v>
      </c>
      <c r="G66" s="2"/>
      <c r="H66" s="2"/>
      <c r="I66" s="13"/>
    </row>
    <row r="67" spans="1:9" s="6" customFormat="1" x14ac:dyDescent="0.35">
      <c r="A67" s="10" t="s">
        <v>71</v>
      </c>
      <c r="B67" s="7">
        <v>11157.12</v>
      </c>
      <c r="C67" s="7">
        <v>3850.3</v>
      </c>
      <c r="D67" s="7">
        <v>0</v>
      </c>
      <c r="E67" s="7">
        <v>98.56</v>
      </c>
      <c r="F67" s="7">
        <v>15105.98</v>
      </c>
      <c r="G67" s="26">
        <f>(F67-F68)/F68</f>
        <v>0.27046382167394306</v>
      </c>
      <c r="H67" s="22">
        <f>F67/$F$70</f>
        <v>0.25965847971873102</v>
      </c>
      <c r="I67" s="14">
        <v>3215.85</v>
      </c>
    </row>
    <row r="68" spans="1:9" x14ac:dyDescent="0.35">
      <c r="A68" s="12" t="s">
        <v>36</v>
      </c>
      <c r="B68" s="2">
        <v>9068.82</v>
      </c>
      <c r="C68" s="2">
        <v>2787.88</v>
      </c>
      <c r="D68" s="2">
        <v>0</v>
      </c>
      <c r="E68" s="2">
        <v>33.43</v>
      </c>
      <c r="F68" s="2">
        <v>11890.13</v>
      </c>
      <c r="G68" s="2"/>
      <c r="H68" s="2"/>
      <c r="I68" s="13"/>
    </row>
    <row r="69" spans="1:9" x14ac:dyDescent="0.35">
      <c r="A69" s="12" t="s">
        <v>37</v>
      </c>
      <c r="B69" s="22">
        <f>(B67-B68)/B68</f>
        <v>0.23027251615976513</v>
      </c>
      <c r="C69" s="22">
        <f t="shared" ref="C69:F69" si="1">(C67-C68)/C68</f>
        <v>0.38108526909336127</v>
      </c>
      <c r="D69" s="22">
        <v>0</v>
      </c>
      <c r="E69" s="22">
        <f t="shared" si="1"/>
        <v>1.9482500747831288</v>
      </c>
      <c r="F69" s="22">
        <f t="shared" si="1"/>
        <v>0.27046382167394306</v>
      </c>
      <c r="G69" s="2"/>
      <c r="H69" s="2"/>
      <c r="I69" s="13"/>
    </row>
    <row r="70" spans="1:9" s="6" customFormat="1" x14ac:dyDescent="0.35">
      <c r="A70" s="10" t="s">
        <v>43</v>
      </c>
      <c r="B70" s="7">
        <v>21012.16</v>
      </c>
      <c r="C70" s="7">
        <v>31012.32</v>
      </c>
      <c r="D70" s="7">
        <v>5446.95</v>
      </c>
      <c r="E70" s="7">
        <v>704.91</v>
      </c>
      <c r="F70" s="7">
        <v>58176.34</v>
      </c>
      <c r="G70" s="7">
        <v>22.54</v>
      </c>
      <c r="H70" s="22">
        <f>F70/$F$70</f>
        <v>1</v>
      </c>
      <c r="I70" s="14">
        <v>10699.16</v>
      </c>
    </row>
    <row r="71" spans="1:9" x14ac:dyDescent="0.35">
      <c r="A71" s="12" t="s">
        <v>36</v>
      </c>
      <c r="B71" s="2">
        <v>18308.88</v>
      </c>
      <c r="C71" s="2">
        <v>24314.51</v>
      </c>
      <c r="D71" s="2">
        <v>4602.8500000000004</v>
      </c>
      <c r="E71" s="2">
        <v>250.94</v>
      </c>
      <c r="F71" s="2">
        <v>47477.18</v>
      </c>
      <c r="G71" s="2"/>
      <c r="H71" s="2"/>
      <c r="I71" s="13"/>
    </row>
    <row r="72" spans="1:9" s="6" customFormat="1" x14ac:dyDescent="0.35">
      <c r="A72" s="10" t="s">
        <v>37</v>
      </c>
      <c r="B72" s="26">
        <f>(B70-B71)/B71</f>
        <v>0.14764857271444232</v>
      </c>
      <c r="C72" s="26">
        <f t="shared" ref="C72:F72" si="2">(C70-C71)/C71</f>
        <v>0.27546555534123457</v>
      </c>
      <c r="D72" s="26">
        <f t="shared" si="2"/>
        <v>0.18338638017749859</v>
      </c>
      <c r="E72" s="26">
        <f t="shared" si="2"/>
        <v>1.8090778672192556</v>
      </c>
      <c r="F72" s="26">
        <f t="shared" si="2"/>
        <v>0.22535373836440994</v>
      </c>
      <c r="G72" s="7"/>
      <c r="H72" s="7"/>
      <c r="I72" s="14"/>
    </row>
    <row r="73" spans="1:9" x14ac:dyDescent="0.35">
      <c r="A73" s="12" t="s">
        <v>44</v>
      </c>
      <c r="B73" s="22">
        <f>B70/$F$70</f>
        <v>0.36118050740215013</v>
      </c>
      <c r="C73" s="22">
        <f t="shared" ref="C73:F73" si="3">C70/$F$70</f>
        <v>0.53307444229045697</v>
      </c>
      <c r="D73" s="22">
        <f t="shared" si="3"/>
        <v>9.3628268811685303E-2</v>
      </c>
      <c r="E73" s="22">
        <f t="shared" si="3"/>
        <v>1.2116781495707706E-2</v>
      </c>
      <c r="F73" s="22">
        <f t="shared" si="3"/>
        <v>1</v>
      </c>
      <c r="G73" s="2"/>
      <c r="H73" s="2"/>
      <c r="I73" s="13"/>
    </row>
    <row r="74" spans="1:9" ht="15" thickBot="1" x14ac:dyDescent="0.4">
      <c r="A74" s="16" t="s">
        <v>45</v>
      </c>
      <c r="B74" s="25">
        <f>B71/$F$71</f>
        <v>0.38563537261480146</v>
      </c>
      <c r="C74" s="25">
        <f t="shared" ref="C74:F74" si="4">C71/$F$71</f>
        <v>0.51213045930697654</v>
      </c>
      <c r="D74" s="25">
        <f t="shared" si="4"/>
        <v>9.6948681450751722E-2</v>
      </c>
      <c r="E74" s="25">
        <f t="shared" si="4"/>
        <v>5.2854866274702917E-3</v>
      </c>
      <c r="F74" s="25">
        <f t="shared" si="4"/>
        <v>1</v>
      </c>
      <c r="G74" s="17"/>
      <c r="H74" s="17"/>
      <c r="I74" s="20"/>
    </row>
    <row r="76" spans="1:9" x14ac:dyDescent="0.35">
      <c r="A76" s="50" t="s">
        <v>73</v>
      </c>
      <c r="B76" s="51"/>
      <c r="C76" s="51"/>
      <c r="D76" s="51"/>
      <c r="E76" s="51"/>
      <c r="F76" s="51"/>
      <c r="G76" s="51"/>
      <c r="H76" s="51"/>
      <c r="I76" s="53"/>
    </row>
  </sheetData>
  <mergeCells count="2">
    <mergeCell ref="A2:I2"/>
    <mergeCell ref="A76:I76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topLeftCell="A61" workbookViewId="0">
      <selection activeCell="D59" sqref="D59"/>
    </sheetView>
  </sheetViews>
  <sheetFormatPr defaultRowHeight="14.5" x14ac:dyDescent="0.35"/>
  <cols>
    <col min="1" max="1" width="39.90625" customWidth="1"/>
    <col min="2" max="2" width="13.90625" customWidth="1"/>
  </cols>
  <sheetData>
    <row r="1" spans="1:9" ht="15" thickBot="1" x14ac:dyDescent="0.4"/>
    <row r="2" spans="1:9" ht="35.5" customHeight="1" x14ac:dyDescent="0.35">
      <c r="A2" s="40" t="s">
        <v>0</v>
      </c>
      <c r="B2" s="41"/>
      <c r="C2" s="41"/>
      <c r="D2" s="41"/>
      <c r="E2" s="41"/>
      <c r="F2" s="41"/>
      <c r="G2" s="41"/>
      <c r="H2" s="41"/>
      <c r="I2" s="42"/>
    </row>
    <row r="3" spans="1:9" s="4" customFormat="1" ht="58" x14ac:dyDescent="0.35">
      <c r="A3" s="8"/>
      <c r="B3" s="3" t="s">
        <v>46</v>
      </c>
      <c r="C3" s="3" t="s">
        <v>47</v>
      </c>
      <c r="D3" s="3" t="s">
        <v>48</v>
      </c>
      <c r="E3" s="3" t="s">
        <v>49</v>
      </c>
      <c r="F3" s="3" t="s">
        <v>5</v>
      </c>
      <c r="G3" s="3" t="s">
        <v>6</v>
      </c>
      <c r="H3" s="3" t="s">
        <v>7</v>
      </c>
      <c r="I3" s="9" t="s">
        <v>8</v>
      </c>
    </row>
    <row r="4" spans="1:9" s="6" customFormat="1" x14ac:dyDescent="0.35">
      <c r="A4" s="10" t="s">
        <v>9</v>
      </c>
      <c r="B4" s="5"/>
      <c r="C4" s="5"/>
      <c r="D4" s="5"/>
      <c r="E4" s="5"/>
      <c r="F4" s="5"/>
      <c r="G4" s="5"/>
      <c r="H4" s="5"/>
      <c r="I4" s="11"/>
    </row>
    <row r="5" spans="1:9" x14ac:dyDescent="0.35">
      <c r="A5" s="12" t="s">
        <v>10</v>
      </c>
      <c r="B5" s="2">
        <v>0</v>
      </c>
      <c r="C5" s="2">
        <v>0</v>
      </c>
      <c r="D5" s="2">
        <v>0</v>
      </c>
      <c r="E5" s="2">
        <v>54.77</v>
      </c>
      <c r="F5" s="2">
        <v>54.77</v>
      </c>
      <c r="G5" s="22">
        <f>(F5-F6)/F6</f>
        <v>0.37440401505646176</v>
      </c>
      <c r="H5" s="22">
        <f>F5/$F$51</f>
        <v>1.5480541211252719E-2</v>
      </c>
      <c r="I5" s="13">
        <v>14.92</v>
      </c>
    </row>
    <row r="6" spans="1:9" x14ac:dyDescent="0.35">
      <c r="A6" s="12" t="s">
        <v>11</v>
      </c>
      <c r="B6" s="2">
        <v>0</v>
      </c>
      <c r="C6" s="2">
        <v>0</v>
      </c>
      <c r="D6" s="2">
        <v>0</v>
      </c>
      <c r="E6" s="2">
        <v>39.85</v>
      </c>
      <c r="F6" s="2">
        <v>39.85</v>
      </c>
      <c r="G6" s="2"/>
      <c r="H6" s="2"/>
      <c r="I6" s="13"/>
    </row>
    <row r="7" spans="1:9" x14ac:dyDescent="0.35">
      <c r="A7" s="12" t="s">
        <v>12</v>
      </c>
      <c r="B7" s="2">
        <v>35.1</v>
      </c>
      <c r="C7" s="2">
        <v>0.37</v>
      </c>
      <c r="D7" s="2">
        <v>52.12</v>
      </c>
      <c r="E7" s="2">
        <v>271.74</v>
      </c>
      <c r="F7" s="2">
        <v>359.33</v>
      </c>
      <c r="G7" s="22">
        <f>(F7-F8)/F8</f>
        <v>0.14534791062378466</v>
      </c>
      <c r="H7" s="22">
        <f>F7/$F$51</f>
        <v>0.10156331702463829</v>
      </c>
      <c r="I7" s="13">
        <v>45.6</v>
      </c>
    </row>
    <row r="8" spans="1:9" x14ac:dyDescent="0.35">
      <c r="A8" s="12" t="s">
        <v>11</v>
      </c>
      <c r="B8" s="2">
        <v>28.56</v>
      </c>
      <c r="C8" s="2">
        <v>0.41</v>
      </c>
      <c r="D8" s="2">
        <v>50.18</v>
      </c>
      <c r="E8" s="2">
        <v>234.58</v>
      </c>
      <c r="F8" s="2">
        <v>313.73</v>
      </c>
      <c r="G8" s="2"/>
      <c r="H8" s="2"/>
      <c r="I8" s="13"/>
    </row>
    <row r="9" spans="1:9" x14ac:dyDescent="0.35">
      <c r="A9" s="12" t="s">
        <v>13</v>
      </c>
      <c r="B9" s="2">
        <v>7.73</v>
      </c>
      <c r="C9" s="2">
        <v>7.25</v>
      </c>
      <c r="D9" s="2">
        <v>1.01</v>
      </c>
      <c r="E9" s="2">
        <v>0</v>
      </c>
      <c r="F9" s="2">
        <v>15.99</v>
      </c>
      <c r="G9" s="22">
        <f>(F9-F10)/F10</f>
        <v>0.28743961352657005</v>
      </c>
      <c r="H9" s="22">
        <f>F9/$F$51</f>
        <v>4.5195153180195534E-3</v>
      </c>
      <c r="I9" s="13">
        <v>3.57</v>
      </c>
    </row>
    <row r="10" spans="1:9" x14ac:dyDescent="0.35">
      <c r="A10" s="12" t="s">
        <v>11</v>
      </c>
      <c r="B10" s="2">
        <v>4.13</v>
      </c>
      <c r="C10" s="2">
        <v>7.54</v>
      </c>
      <c r="D10" s="2">
        <v>0.75</v>
      </c>
      <c r="E10" s="2">
        <v>0</v>
      </c>
      <c r="F10" s="2">
        <v>12.42</v>
      </c>
      <c r="G10" s="2"/>
      <c r="H10" s="2"/>
      <c r="I10" s="13"/>
    </row>
    <row r="11" spans="1:9" x14ac:dyDescent="0.35">
      <c r="A11" s="12" t="s">
        <v>14</v>
      </c>
      <c r="B11" s="2">
        <v>0.05</v>
      </c>
      <c r="C11" s="2">
        <v>0</v>
      </c>
      <c r="D11" s="2">
        <v>0</v>
      </c>
      <c r="E11" s="2">
        <v>0</v>
      </c>
      <c r="F11" s="2">
        <v>0.05</v>
      </c>
      <c r="G11" s="22">
        <f>(F11-F12)/F12</f>
        <v>0</v>
      </c>
      <c r="H11" s="22">
        <f>F11/$F$51</f>
        <v>1.4132318067603359E-5</v>
      </c>
      <c r="I11" s="13">
        <v>0</v>
      </c>
    </row>
    <row r="12" spans="1:9" x14ac:dyDescent="0.35">
      <c r="A12" s="12" t="s">
        <v>11</v>
      </c>
      <c r="B12" s="2">
        <v>0.05</v>
      </c>
      <c r="C12" s="2">
        <v>0</v>
      </c>
      <c r="D12" s="2">
        <v>0</v>
      </c>
      <c r="E12" s="2">
        <v>0</v>
      </c>
      <c r="F12" s="2">
        <v>0.05</v>
      </c>
      <c r="G12" s="2"/>
      <c r="H12" s="2"/>
      <c r="I12" s="13"/>
    </row>
    <row r="13" spans="1:9" x14ac:dyDescent="0.35">
      <c r="A13" s="12" t="s">
        <v>15</v>
      </c>
      <c r="B13" s="2">
        <v>24.8</v>
      </c>
      <c r="C13" s="2">
        <v>0.15</v>
      </c>
      <c r="D13" s="2">
        <v>18.170000000000002</v>
      </c>
      <c r="E13" s="2">
        <v>0</v>
      </c>
      <c r="F13" s="2">
        <v>43.12</v>
      </c>
      <c r="G13" s="22">
        <f>(F13-F14)/F14</f>
        <v>3.0100334448160487E-2</v>
      </c>
      <c r="H13" s="22">
        <f>F13/$F$51</f>
        <v>1.2187711101501134E-2</v>
      </c>
      <c r="I13" s="13">
        <v>1.26</v>
      </c>
    </row>
    <row r="14" spans="1:9" x14ac:dyDescent="0.35">
      <c r="A14" s="12" t="s">
        <v>11</v>
      </c>
      <c r="B14" s="2">
        <v>23.44</v>
      </c>
      <c r="C14" s="2">
        <v>0.15</v>
      </c>
      <c r="D14" s="2">
        <v>18.27</v>
      </c>
      <c r="E14" s="2">
        <v>0</v>
      </c>
      <c r="F14" s="2">
        <v>41.86</v>
      </c>
      <c r="G14" s="2"/>
      <c r="H14" s="2"/>
      <c r="I14" s="13"/>
    </row>
    <row r="15" spans="1:9" x14ac:dyDescent="0.35">
      <c r="A15" s="12" t="s">
        <v>16</v>
      </c>
      <c r="B15" s="2">
        <v>29.45</v>
      </c>
      <c r="C15" s="2">
        <v>0.11</v>
      </c>
      <c r="D15" s="2">
        <v>0</v>
      </c>
      <c r="E15" s="2">
        <v>571.99</v>
      </c>
      <c r="F15" s="2">
        <v>601.54999999999995</v>
      </c>
      <c r="G15" s="22">
        <f>(F15-F16)/F16</f>
        <v>0.98813497703010866</v>
      </c>
      <c r="H15" s="22">
        <f>F15/$F$51</f>
        <v>0.17002591867133598</v>
      </c>
      <c r="I15" s="13">
        <v>298.98</v>
      </c>
    </row>
    <row r="16" spans="1:9" x14ac:dyDescent="0.35">
      <c r="A16" s="12" t="s">
        <v>11</v>
      </c>
      <c r="B16" s="2">
        <v>107.91</v>
      </c>
      <c r="C16" s="2">
        <v>0.09</v>
      </c>
      <c r="D16" s="2">
        <v>0</v>
      </c>
      <c r="E16" s="2">
        <v>194.57</v>
      </c>
      <c r="F16" s="2">
        <v>302.57</v>
      </c>
      <c r="G16" s="2"/>
      <c r="H16" s="2"/>
      <c r="I16" s="13"/>
    </row>
    <row r="17" spans="1:9" x14ac:dyDescent="0.35">
      <c r="A17" s="12" t="s">
        <v>17</v>
      </c>
      <c r="B17" s="2">
        <v>14.14</v>
      </c>
      <c r="C17" s="2">
        <v>1.4</v>
      </c>
      <c r="D17" s="2">
        <v>0.1</v>
      </c>
      <c r="E17" s="2">
        <v>401.47</v>
      </c>
      <c r="F17" s="2">
        <v>417.11</v>
      </c>
      <c r="G17" s="22">
        <f>(F17-F18)/F18</f>
        <v>0.44533767628815984</v>
      </c>
      <c r="H17" s="22">
        <f>F17/$F$51</f>
        <v>0.11789462378356073</v>
      </c>
      <c r="I17" s="13">
        <v>128.52000000000001</v>
      </c>
    </row>
    <row r="18" spans="1:9" x14ac:dyDescent="0.35">
      <c r="A18" s="12" t="s">
        <v>11</v>
      </c>
      <c r="B18" s="2">
        <v>11.16</v>
      </c>
      <c r="C18" s="2">
        <v>1.52</v>
      </c>
      <c r="D18" s="2">
        <v>0.12</v>
      </c>
      <c r="E18" s="2">
        <v>275.79000000000002</v>
      </c>
      <c r="F18" s="2">
        <v>288.58999999999997</v>
      </c>
      <c r="G18" s="2"/>
      <c r="H18" s="2"/>
      <c r="I18" s="13"/>
    </row>
    <row r="19" spans="1:9" x14ac:dyDescent="0.35">
      <c r="A19" s="12" t="s">
        <v>18</v>
      </c>
      <c r="B19" s="2">
        <v>80.14</v>
      </c>
      <c r="C19" s="2">
        <v>0.53</v>
      </c>
      <c r="D19" s="2">
        <v>0.46</v>
      </c>
      <c r="E19" s="2">
        <v>490.94</v>
      </c>
      <c r="F19" s="2">
        <v>572.07000000000005</v>
      </c>
      <c r="G19" s="22">
        <f>(F19-F20)/F20</f>
        <v>0.2548697025533036</v>
      </c>
      <c r="H19" s="22">
        <f>F19/$F$51</f>
        <v>0.16169350393867707</v>
      </c>
      <c r="I19" s="13">
        <v>116.19</v>
      </c>
    </row>
    <row r="20" spans="1:9" x14ac:dyDescent="0.35">
      <c r="A20" s="12" t="s">
        <v>11</v>
      </c>
      <c r="B20" s="2">
        <v>66.58</v>
      </c>
      <c r="C20" s="2">
        <v>0.53</v>
      </c>
      <c r="D20" s="2">
        <v>0.49</v>
      </c>
      <c r="E20" s="2">
        <v>388.28</v>
      </c>
      <c r="F20" s="2">
        <v>455.88</v>
      </c>
      <c r="G20" s="2"/>
      <c r="H20" s="2"/>
      <c r="I20" s="13"/>
    </row>
    <row r="21" spans="1:9" x14ac:dyDescent="0.35">
      <c r="A21" s="12" t="s">
        <v>19</v>
      </c>
      <c r="B21" s="2">
        <v>34.24</v>
      </c>
      <c r="C21" s="2">
        <v>42.78</v>
      </c>
      <c r="D21" s="2">
        <v>4.12</v>
      </c>
      <c r="E21" s="2">
        <v>73.8</v>
      </c>
      <c r="F21" s="2">
        <v>154.94</v>
      </c>
      <c r="G21" s="22">
        <f>(F21-F22)/F22</f>
        <v>0.16566355702678312</v>
      </c>
      <c r="H21" s="22">
        <f>F21/$F$51</f>
        <v>4.3793227227889281E-2</v>
      </c>
      <c r="I21" s="13">
        <v>22.02</v>
      </c>
    </row>
    <row r="22" spans="1:9" x14ac:dyDescent="0.35">
      <c r="A22" s="12" t="s">
        <v>11</v>
      </c>
      <c r="B22" s="2">
        <v>29.44</v>
      </c>
      <c r="C22" s="2">
        <v>36.57</v>
      </c>
      <c r="D22" s="2">
        <v>2.37</v>
      </c>
      <c r="E22" s="2">
        <v>64.540000000000006</v>
      </c>
      <c r="F22" s="2">
        <v>132.91999999999999</v>
      </c>
      <c r="G22" s="2"/>
      <c r="H22" s="2"/>
      <c r="I22" s="13"/>
    </row>
    <row r="23" spans="1:9" x14ac:dyDescent="0.35">
      <c r="A23" s="12" t="s">
        <v>20</v>
      </c>
      <c r="B23" s="2">
        <v>0.65</v>
      </c>
      <c r="C23" s="2">
        <v>0</v>
      </c>
      <c r="D23" s="2">
        <v>0</v>
      </c>
      <c r="E23" s="2">
        <v>0.08</v>
      </c>
      <c r="F23" s="2">
        <v>0.73</v>
      </c>
      <c r="G23" s="22">
        <f>(F23-F24)/F24</f>
        <v>1.1470588235294115</v>
      </c>
      <c r="H23" s="22">
        <f>F23/$F$51</f>
        <v>2.0633184378700901E-4</v>
      </c>
      <c r="I23" s="13">
        <v>0.39</v>
      </c>
    </row>
    <row r="24" spans="1:9" x14ac:dyDescent="0.35">
      <c r="A24" s="12" t="s">
        <v>11</v>
      </c>
      <c r="B24" s="2">
        <v>0.34</v>
      </c>
      <c r="C24" s="2">
        <v>0</v>
      </c>
      <c r="D24" s="2">
        <v>0</v>
      </c>
      <c r="E24" s="2">
        <v>0</v>
      </c>
      <c r="F24" s="2">
        <v>0.34</v>
      </c>
      <c r="G24" s="2"/>
      <c r="H24" s="2"/>
      <c r="I24" s="13"/>
    </row>
    <row r="25" spans="1:9" x14ac:dyDescent="0.35">
      <c r="A25" s="12" t="s">
        <v>21</v>
      </c>
      <c r="B25" s="2">
        <v>3.51</v>
      </c>
      <c r="C25" s="2">
        <v>0.01</v>
      </c>
      <c r="D25" s="2">
        <v>0</v>
      </c>
      <c r="E25" s="2">
        <v>10.24</v>
      </c>
      <c r="F25" s="2">
        <v>13.76</v>
      </c>
      <c r="G25" s="22">
        <f>(F25-F26)/F26</f>
        <v>6.2548262548262595E-2</v>
      </c>
      <c r="H25" s="22">
        <f>F25/$F$51</f>
        <v>3.8892139322044442E-3</v>
      </c>
      <c r="I25" s="13">
        <v>0.81</v>
      </c>
    </row>
    <row r="26" spans="1:9" x14ac:dyDescent="0.35">
      <c r="A26" s="12" t="s">
        <v>11</v>
      </c>
      <c r="B26" s="2">
        <v>4.03</v>
      </c>
      <c r="C26" s="2">
        <v>0.02</v>
      </c>
      <c r="D26" s="2">
        <v>0</v>
      </c>
      <c r="E26" s="2">
        <v>8.9</v>
      </c>
      <c r="F26" s="2">
        <v>12.95</v>
      </c>
      <c r="G26" s="2"/>
      <c r="H26" s="2"/>
      <c r="I26" s="13"/>
    </row>
    <row r="27" spans="1:9" x14ac:dyDescent="0.35">
      <c r="A27" s="12" t="s">
        <v>22</v>
      </c>
      <c r="B27" s="2">
        <v>1.03</v>
      </c>
      <c r="C27" s="2">
        <v>0.01</v>
      </c>
      <c r="D27" s="2">
        <v>0.01</v>
      </c>
      <c r="E27" s="2">
        <v>31.69</v>
      </c>
      <c r="F27" s="2">
        <v>32.74</v>
      </c>
      <c r="G27" s="22">
        <f>(F27-F28)/F28</f>
        <v>-1.4152363745859646E-2</v>
      </c>
      <c r="H27" s="22">
        <f>F27/$F$51</f>
        <v>9.2538418706666799E-3</v>
      </c>
      <c r="I27" s="13">
        <v>-0.47</v>
      </c>
    </row>
    <row r="28" spans="1:9" x14ac:dyDescent="0.35">
      <c r="A28" s="12" t="s">
        <v>11</v>
      </c>
      <c r="B28" s="2">
        <v>1.02</v>
      </c>
      <c r="C28" s="2">
        <v>0.01</v>
      </c>
      <c r="D28" s="2">
        <v>0</v>
      </c>
      <c r="E28" s="2">
        <v>32.18</v>
      </c>
      <c r="F28" s="2">
        <v>33.21</v>
      </c>
      <c r="G28" s="2"/>
      <c r="H28" s="2"/>
      <c r="I28" s="13"/>
    </row>
    <row r="29" spans="1:9" x14ac:dyDescent="0.35">
      <c r="A29" s="12" t="s">
        <v>23</v>
      </c>
      <c r="B29" s="2">
        <v>30.81</v>
      </c>
      <c r="C29" s="2">
        <v>0.57999999999999996</v>
      </c>
      <c r="D29" s="2">
        <v>3.21</v>
      </c>
      <c r="E29" s="2">
        <v>84.02</v>
      </c>
      <c r="F29" s="2">
        <v>118.62</v>
      </c>
      <c r="G29" s="22">
        <f>(F29-F30)/F30</f>
        <v>0.39078438269433691</v>
      </c>
      <c r="H29" s="22">
        <f>F29/$F$51</f>
        <v>3.3527511383582204E-2</v>
      </c>
      <c r="I29" s="13">
        <v>33.33</v>
      </c>
    </row>
    <row r="30" spans="1:9" x14ac:dyDescent="0.35">
      <c r="A30" s="12" t="s">
        <v>11</v>
      </c>
      <c r="B30" s="2">
        <v>28.28</v>
      </c>
      <c r="C30" s="2">
        <v>0.56999999999999995</v>
      </c>
      <c r="D30" s="2">
        <v>1.52</v>
      </c>
      <c r="E30" s="2">
        <v>54.92</v>
      </c>
      <c r="F30" s="2">
        <v>85.29</v>
      </c>
      <c r="G30" s="2"/>
      <c r="H30" s="2"/>
      <c r="I30" s="13"/>
    </row>
    <row r="31" spans="1:9" x14ac:dyDescent="0.35">
      <c r="A31" s="12" t="s">
        <v>25</v>
      </c>
      <c r="B31" s="2">
        <v>1.9</v>
      </c>
      <c r="C31" s="2">
        <v>0.03</v>
      </c>
      <c r="D31" s="2">
        <v>3.47</v>
      </c>
      <c r="E31" s="2">
        <v>40.18</v>
      </c>
      <c r="F31" s="2">
        <v>45.58</v>
      </c>
      <c r="G31" s="22">
        <f>(F31-F32)/F32</f>
        <v>-5.8847821598182977E-2</v>
      </c>
      <c r="H31" s="22">
        <f>F31/$F$51</f>
        <v>1.2883021150427221E-2</v>
      </c>
      <c r="I31" s="13">
        <v>-2.85</v>
      </c>
    </row>
    <row r="32" spans="1:9" x14ac:dyDescent="0.35">
      <c r="A32" s="12" t="s">
        <v>11</v>
      </c>
      <c r="B32" s="2">
        <v>1.71</v>
      </c>
      <c r="C32" s="2">
        <v>0.03</v>
      </c>
      <c r="D32" s="2">
        <v>0.2</v>
      </c>
      <c r="E32" s="2">
        <v>46.49</v>
      </c>
      <c r="F32" s="2">
        <v>48.43</v>
      </c>
      <c r="G32" s="2"/>
      <c r="H32" s="2"/>
      <c r="I32" s="13"/>
    </row>
    <row r="33" spans="1:9" x14ac:dyDescent="0.35">
      <c r="A33" s="12" t="s">
        <v>26</v>
      </c>
      <c r="B33" s="2">
        <v>21.05</v>
      </c>
      <c r="C33" s="2">
        <v>0.85</v>
      </c>
      <c r="D33" s="2">
        <v>0.1</v>
      </c>
      <c r="E33" s="2">
        <v>29.45</v>
      </c>
      <c r="F33" s="2">
        <v>51.45</v>
      </c>
      <c r="G33" s="22">
        <f>(F33-F34)/F34</f>
        <v>5.8641975308642E-2</v>
      </c>
      <c r="H33" s="22">
        <f>F33/$F$51</f>
        <v>1.4542155291563856E-2</v>
      </c>
      <c r="I33" s="13">
        <v>2.85</v>
      </c>
    </row>
    <row r="34" spans="1:9" x14ac:dyDescent="0.35">
      <c r="A34" s="12" t="s">
        <v>11</v>
      </c>
      <c r="B34" s="2">
        <v>19.649999999999999</v>
      </c>
      <c r="C34" s="2">
        <v>0.75</v>
      </c>
      <c r="D34" s="2">
        <v>0.06</v>
      </c>
      <c r="E34" s="2">
        <v>28.14</v>
      </c>
      <c r="F34" s="2">
        <v>48.6</v>
      </c>
      <c r="G34" s="2"/>
      <c r="H34" s="2"/>
      <c r="I34" s="13"/>
    </row>
    <row r="35" spans="1:9" x14ac:dyDescent="0.35">
      <c r="A35" s="12" t="s">
        <v>27</v>
      </c>
      <c r="B35" s="2">
        <v>4.38</v>
      </c>
      <c r="C35" s="2">
        <v>3.25</v>
      </c>
      <c r="D35" s="2">
        <v>1.04</v>
      </c>
      <c r="E35" s="2">
        <v>0</v>
      </c>
      <c r="F35" s="2">
        <v>8.67</v>
      </c>
      <c r="G35" s="22">
        <f>(F35-F36)/F36</f>
        <v>1.8801410105757949E-2</v>
      </c>
      <c r="H35" s="22">
        <f>F35/$F$51</f>
        <v>2.4505439529224223E-3</v>
      </c>
      <c r="I35" s="13">
        <v>0.16</v>
      </c>
    </row>
    <row r="36" spans="1:9" x14ac:dyDescent="0.35">
      <c r="A36" s="12" t="s">
        <v>11</v>
      </c>
      <c r="B36" s="2">
        <v>3.77</v>
      </c>
      <c r="C36" s="2">
        <v>3.57</v>
      </c>
      <c r="D36" s="2">
        <v>1.17</v>
      </c>
      <c r="E36" s="2">
        <v>0</v>
      </c>
      <c r="F36" s="2">
        <v>8.51</v>
      </c>
      <c r="G36" s="2"/>
      <c r="H36" s="2"/>
      <c r="I36" s="13"/>
    </row>
    <row r="37" spans="1:9" x14ac:dyDescent="0.35">
      <c r="A37" s="12" t="s">
        <v>28</v>
      </c>
      <c r="B37" s="2">
        <v>4.08</v>
      </c>
      <c r="C37" s="2">
        <v>0.14000000000000001</v>
      </c>
      <c r="D37" s="2">
        <v>0.59</v>
      </c>
      <c r="E37" s="2">
        <v>38.61</v>
      </c>
      <c r="F37" s="2">
        <v>43.42</v>
      </c>
      <c r="G37" s="22">
        <f>(F37-F38)/F38</f>
        <v>3.0130486358244439E-2</v>
      </c>
      <c r="H37" s="22">
        <f>F37/$F$51</f>
        <v>1.2272505009906755E-2</v>
      </c>
      <c r="I37" s="13">
        <v>1.27</v>
      </c>
    </row>
    <row r="38" spans="1:9" x14ac:dyDescent="0.35">
      <c r="A38" s="12" t="s">
        <v>11</v>
      </c>
      <c r="B38" s="2">
        <v>3.15</v>
      </c>
      <c r="C38" s="2">
        <v>0.12</v>
      </c>
      <c r="D38" s="2">
        <v>0.24</v>
      </c>
      <c r="E38" s="2">
        <v>38.64</v>
      </c>
      <c r="F38" s="2">
        <v>42.15</v>
      </c>
      <c r="G38" s="2"/>
      <c r="H38" s="2"/>
      <c r="I38" s="13"/>
    </row>
    <row r="39" spans="1:9" x14ac:dyDescent="0.35">
      <c r="A39" s="12" t="s">
        <v>29</v>
      </c>
      <c r="B39" s="2">
        <v>3.09</v>
      </c>
      <c r="C39" s="2">
        <v>0.01</v>
      </c>
      <c r="D39" s="2">
        <v>0</v>
      </c>
      <c r="E39" s="2">
        <v>0.7</v>
      </c>
      <c r="F39" s="2">
        <v>3.8</v>
      </c>
      <c r="G39" s="22">
        <f>(F39-F40)/F40</f>
        <v>0.17647058823529407</v>
      </c>
      <c r="H39" s="22">
        <f>F39/$F$51</f>
        <v>1.0740561731378551E-3</v>
      </c>
      <c r="I39" s="13">
        <v>0.56999999999999995</v>
      </c>
    </row>
    <row r="40" spans="1:9" x14ac:dyDescent="0.35">
      <c r="A40" s="12" t="s">
        <v>11</v>
      </c>
      <c r="B40" s="2">
        <v>2.82</v>
      </c>
      <c r="C40" s="2">
        <v>0.01</v>
      </c>
      <c r="D40" s="2">
        <v>0</v>
      </c>
      <c r="E40" s="2">
        <v>0.4</v>
      </c>
      <c r="F40" s="2">
        <v>3.23</v>
      </c>
      <c r="G40" s="2"/>
      <c r="H40" s="2"/>
      <c r="I40" s="13"/>
    </row>
    <row r="41" spans="1:9" x14ac:dyDescent="0.35">
      <c r="A41" s="12" t="s">
        <v>30</v>
      </c>
      <c r="B41" s="2">
        <v>46.15</v>
      </c>
      <c r="C41" s="2">
        <v>0</v>
      </c>
      <c r="D41" s="2">
        <v>7.48</v>
      </c>
      <c r="E41" s="2">
        <v>301.75</v>
      </c>
      <c r="F41" s="2">
        <v>355.38</v>
      </c>
      <c r="G41" s="22">
        <f>(F41-F42)/F42</f>
        <v>0.18701359430842718</v>
      </c>
      <c r="H41" s="22">
        <f>F41/$F$51</f>
        <v>0.10044686389729762</v>
      </c>
      <c r="I41" s="13">
        <v>55.99</v>
      </c>
    </row>
    <row r="42" spans="1:9" x14ac:dyDescent="0.35">
      <c r="A42" s="12" t="s">
        <v>11</v>
      </c>
      <c r="B42" s="2">
        <v>44.39</v>
      </c>
      <c r="C42" s="2">
        <v>0</v>
      </c>
      <c r="D42" s="2">
        <v>6.29</v>
      </c>
      <c r="E42" s="2">
        <v>248.71</v>
      </c>
      <c r="F42" s="2">
        <v>299.39</v>
      </c>
      <c r="G42" s="2"/>
      <c r="H42" s="2"/>
      <c r="I42" s="13"/>
    </row>
    <row r="43" spans="1:9" x14ac:dyDescent="0.35">
      <c r="A43" s="12" t="s">
        <v>31</v>
      </c>
      <c r="B43" s="2">
        <v>84.25</v>
      </c>
      <c r="C43" s="2">
        <v>15.71</v>
      </c>
      <c r="D43" s="2">
        <v>17.059999999999999</v>
      </c>
      <c r="E43" s="2">
        <v>233.95</v>
      </c>
      <c r="F43" s="2">
        <v>350.97</v>
      </c>
      <c r="G43" s="22">
        <f>(F43-F44)/F44</f>
        <v>1.6597149808828694E-2</v>
      </c>
      <c r="H43" s="22">
        <f>F43/$F$51</f>
        <v>9.9200393443735019E-2</v>
      </c>
      <c r="I43" s="13">
        <v>5.73</v>
      </c>
    </row>
    <row r="44" spans="1:9" x14ac:dyDescent="0.35">
      <c r="A44" s="12" t="s">
        <v>11</v>
      </c>
      <c r="B44" s="2">
        <v>81.08</v>
      </c>
      <c r="C44" s="2">
        <v>14.82</v>
      </c>
      <c r="D44" s="2">
        <v>13.29</v>
      </c>
      <c r="E44" s="2">
        <v>236.05</v>
      </c>
      <c r="F44" s="2">
        <v>345.24</v>
      </c>
      <c r="G44" s="2"/>
      <c r="H44" s="2"/>
      <c r="I44" s="13"/>
    </row>
    <row r="45" spans="1:9" x14ac:dyDescent="0.35">
      <c r="A45" s="12" t="s">
        <v>32</v>
      </c>
      <c r="B45" s="2">
        <v>36.97</v>
      </c>
      <c r="C45" s="2">
        <v>0.67</v>
      </c>
      <c r="D45" s="2">
        <v>7.56</v>
      </c>
      <c r="E45" s="2">
        <v>53.8</v>
      </c>
      <c r="F45" s="2">
        <v>99</v>
      </c>
      <c r="G45" s="22">
        <f>(F45-F46)/F46</f>
        <v>2.4950823066570003E-2</v>
      </c>
      <c r="H45" s="22">
        <f>F45/$F$51</f>
        <v>2.7981989773854649E-2</v>
      </c>
      <c r="I45" s="13">
        <v>2.41</v>
      </c>
    </row>
    <row r="46" spans="1:9" x14ac:dyDescent="0.35">
      <c r="A46" s="12" t="s">
        <v>11</v>
      </c>
      <c r="B46" s="2">
        <v>35.32</v>
      </c>
      <c r="C46" s="2">
        <v>0.67</v>
      </c>
      <c r="D46" s="2">
        <v>4.24</v>
      </c>
      <c r="E46" s="2">
        <v>56.36</v>
      </c>
      <c r="F46" s="2">
        <v>96.59</v>
      </c>
      <c r="G46" s="2"/>
      <c r="H46" s="2"/>
      <c r="I46" s="13"/>
    </row>
    <row r="47" spans="1:9" x14ac:dyDescent="0.35">
      <c r="A47" s="12" t="s">
        <v>33</v>
      </c>
      <c r="B47" s="2">
        <v>43.45</v>
      </c>
      <c r="C47" s="2">
        <v>53.22</v>
      </c>
      <c r="D47" s="2">
        <v>20.97</v>
      </c>
      <c r="E47" s="2">
        <v>62.25</v>
      </c>
      <c r="F47" s="2">
        <v>179.89</v>
      </c>
      <c r="G47" s="22">
        <f>(F47-F48)/F48</f>
        <v>0.12621298441119388</v>
      </c>
      <c r="H47" s="22">
        <f>F47/$F$51</f>
        <v>5.0845253943623353E-2</v>
      </c>
      <c r="I47" s="13">
        <v>20.16</v>
      </c>
    </row>
    <row r="48" spans="1:9" x14ac:dyDescent="0.35">
      <c r="A48" s="12" t="s">
        <v>11</v>
      </c>
      <c r="B48" s="2">
        <v>42.74</v>
      </c>
      <c r="C48" s="2">
        <v>44.96</v>
      </c>
      <c r="D48" s="2">
        <v>14.46</v>
      </c>
      <c r="E48" s="2">
        <v>57.57</v>
      </c>
      <c r="F48" s="2">
        <v>159.72999999999999</v>
      </c>
      <c r="G48" s="2"/>
      <c r="H48" s="2"/>
      <c r="I48" s="13"/>
    </row>
    <row r="49" spans="1:9" x14ac:dyDescent="0.35">
      <c r="A49" s="12" t="s">
        <v>34</v>
      </c>
      <c r="B49" s="2">
        <v>0.52</v>
      </c>
      <c r="C49" s="2">
        <v>0.02</v>
      </c>
      <c r="D49" s="2">
        <v>0.24</v>
      </c>
      <c r="E49" s="2">
        <v>14.27</v>
      </c>
      <c r="F49" s="2">
        <v>15.05</v>
      </c>
      <c r="G49" s="22">
        <f>(F49-F50)/F50</f>
        <v>1.4313408723747978</v>
      </c>
      <c r="H49" s="22">
        <f>F49/$F$51</f>
        <v>4.2538277383486105E-3</v>
      </c>
      <c r="I49" s="13">
        <v>8.86</v>
      </c>
    </row>
    <row r="50" spans="1:9" x14ac:dyDescent="0.35">
      <c r="A50" s="12" t="s">
        <v>11</v>
      </c>
      <c r="B50" s="2">
        <v>0.56000000000000005</v>
      </c>
      <c r="C50" s="2">
        <v>0.02</v>
      </c>
      <c r="D50" s="2">
        <v>0.35</v>
      </c>
      <c r="E50" s="2">
        <v>5.26</v>
      </c>
      <c r="F50" s="2">
        <v>6.19</v>
      </c>
      <c r="G50" s="2"/>
      <c r="H50" s="2"/>
      <c r="I50" s="13"/>
    </row>
    <row r="51" spans="1:9" s="6" customFormat="1" x14ac:dyDescent="0.35">
      <c r="A51" s="10" t="s">
        <v>35</v>
      </c>
      <c r="B51" s="7">
        <v>507.49</v>
      </c>
      <c r="C51" s="7">
        <v>127.09</v>
      </c>
      <c r="D51" s="7">
        <v>137.71</v>
      </c>
      <c r="E51" s="7">
        <v>2765.7</v>
      </c>
      <c r="F51" s="7">
        <v>3537.99</v>
      </c>
      <c r="G51" s="22">
        <f>(F51-F52)/F52</f>
        <v>0.27370289302017481</v>
      </c>
      <c r="H51" s="22">
        <f>F51/$F$51</f>
        <v>1</v>
      </c>
      <c r="I51" s="13">
        <v>760.27</v>
      </c>
    </row>
    <row r="52" spans="1:9" x14ac:dyDescent="0.35">
      <c r="A52" s="12" t="s">
        <v>36</v>
      </c>
      <c r="B52" s="2">
        <v>540.13</v>
      </c>
      <c r="C52" s="2">
        <v>112.36</v>
      </c>
      <c r="D52" s="2">
        <v>114</v>
      </c>
      <c r="E52" s="2">
        <v>2011.23</v>
      </c>
      <c r="F52" s="2">
        <v>2777.72</v>
      </c>
      <c r="G52" s="2"/>
      <c r="H52" s="2"/>
      <c r="I52" s="13"/>
    </row>
    <row r="53" spans="1:9" x14ac:dyDescent="0.35">
      <c r="A53" s="12" t="s">
        <v>37</v>
      </c>
      <c r="B53" s="22">
        <f>(B51-B52)/B52</f>
        <v>-6.0429896506396581E-2</v>
      </c>
      <c r="C53" s="22">
        <f t="shared" ref="C53:F53" si="0">(C51-C52)/C52</f>
        <v>0.13109647561409757</v>
      </c>
      <c r="D53" s="22">
        <f t="shared" si="0"/>
        <v>0.20798245614035094</v>
      </c>
      <c r="E53" s="22">
        <f t="shared" si="0"/>
        <v>0.3751286526155635</v>
      </c>
      <c r="F53" s="22">
        <f t="shared" si="0"/>
        <v>0.27370289302017481</v>
      </c>
      <c r="G53" s="2"/>
      <c r="H53" s="2"/>
      <c r="I53" s="13"/>
    </row>
    <row r="54" spans="1:9" x14ac:dyDescent="0.35">
      <c r="A54" s="12" t="s">
        <v>44</v>
      </c>
      <c r="B54" s="22">
        <f>B51/$F$51</f>
        <v>0.14344020192256057</v>
      </c>
      <c r="C54" s="22">
        <f t="shared" ref="C54:F54" si="1">C51/$F$51</f>
        <v>3.5921526064234217E-2</v>
      </c>
      <c r="D54" s="22">
        <f t="shared" si="1"/>
        <v>3.8923230421793173E-2</v>
      </c>
      <c r="E54" s="22">
        <f t="shared" si="1"/>
        <v>0.78171504159141203</v>
      </c>
      <c r="F54" s="22">
        <f t="shared" si="1"/>
        <v>1</v>
      </c>
      <c r="G54" s="1"/>
      <c r="H54" s="1"/>
      <c r="I54" s="15"/>
    </row>
    <row r="55" spans="1:9" ht="15" thickBot="1" x14ac:dyDescent="0.4">
      <c r="A55" s="16" t="s">
        <v>45</v>
      </c>
      <c r="B55" s="25">
        <f>B52/$F$52</f>
        <v>0.19445084457756723</v>
      </c>
      <c r="C55" s="25">
        <f t="shared" ref="C55:F55" si="2">C52/$F$52</f>
        <v>4.0450441369180481E-2</v>
      </c>
      <c r="D55" s="25">
        <f t="shared" si="2"/>
        <v>4.1040853649755918E-2</v>
      </c>
      <c r="E55" s="25">
        <f t="shared" si="2"/>
        <v>0.7240578604034964</v>
      </c>
      <c r="F55" s="25">
        <f t="shared" si="2"/>
        <v>1</v>
      </c>
      <c r="G55" s="18"/>
      <c r="H55" s="18"/>
      <c r="I55" s="19"/>
    </row>
    <row r="57" spans="1:9" x14ac:dyDescent="0.35">
      <c r="A57" s="50" t="s">
        <v>73</v>
      </c>
      <c r="B57" s="51"/>
      <c r="C57" s="51"/>
      <c r="D57" s="51"/>
      <c r="E57" s="51"/>
      <c r="F57" s="51"/>
      <c r="G57" s="51"/>
      <c r="H57" s="51"/>
      <c r="I57" s="53"/>
    </row>
  </sheetData>
  <mergeCells count="2">
    <mergeCell ref="A2:I2"/>
    <mergeCell ref="A57:I57"/>
  </mergeCells>
  <pageMargins left="0.74803149606299213" right="0.74803149606299213" top="0.98425196850393704" bottom="0.98425196850393704" header="0.51181102362204722" footer="0.51181102362204722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0"/>
  <sheetViews>
    <sheetView workbookViewId="0">
      <selection activeCell="A69" sqref="A69:H69"/>
    </sheetView>
  </sheetViews>
  <sheetFormatPr defaultRowHeight="14.5" x14ac:dyDescent="0.35"/>
  <cols>
    <col min="1" max="1" width="39.36328125" customWidth="1"/>
    <col min="2" max="2" width="10.453125" customWidth="1"/>
    <col min="3" max="3" width="11.81640625" customWidth="1"/>
    <col min="4" max="4" width="14.36328125" customWidth="1"/>
    <col min="5" max="5" width="10.36328125" bestFit="1" customWidth="1"/>
    <col min="6" max="6" width="9.36328125" bestFit="1" customWidth="1"/>
    <col min="7" max="7" width="8.90625" bestFit="1" customWidth="1"/>
    <col min="8" max="8" width="9.36328125" bestFit="1" customWidth="1"/>
  </cols>
  <sheetData>
    <row r="1" spans="1:8" ht="38" customHeight="1" x14ac:dyDescent="0.35">
      <c r="A1" s="43" t="s">
        <v>0</v>
      </c>
      <c r="B1" s="44"/>
      <c r="C1" s="44"/>
      <c r="D1" s="44"/>
      <c r="E1" s="44"/>
      <c r="F1" s="44"/>
      <c r="G1" s="44"/>
      <c r="H1" s="45"/>
    </row>
    <row r="2" spans="1:8" s="4" customFormat="1" ht="29" x14ac:dyDescent="0.35">
      <c r="A2" s="8"/>
      <c r="B2" s="3" t="s">
        <v>50</v>
      </c>
      <c r="C2" s="3" t="s">
        <v>51</v>
      </c>
      <c r="D2" s="3" t="s">
        <v>52</v>
      </c>
      <c r="E2" s="3" t="s">
        <v>5</v>
      </c>
      <c r="F2" s="3" t="s">
        <v>6</v>
      </c>
      <c r="G2" s="3" t="s">
        <v>7</v>
      </c>
      <c r="H2" s="9" t="s">
        <v>8</v>
      </c>
    </row>
    <row r="3" spans="1:8" s="6" customFormat="1" x14ac:dyDescent="0.35">
      <c r="A3" s="10" t="s">
        <v>9</v>
      </c>
      <c r="B3" s="5"/>
      <c r="C3" s="5"/>
      <c r="D3" s="5"/>
      <c r="E3" s="5"/>
      <c r="F3" s="5"/>
      <c r="G3" s="5"/>
      <c r="H3" s="11"/>
    </row>
    <row r="4" spans="1:8" x14ac:dyDescent="0.35">
      <c r="A4" s="12" t="s">
        <v>10</v>
      </c>
      <c r="B4" s="2">
        <v>0</v>
      </c>
      <c r="C4" s="2">
        <v>0</v>
      </c>
      <c r="D4" s="2">
        <v>19.93</v>
      </c>
      <c r="E4" s="2">
        <v>19.93</v>
      </c>
      <c r="F4" s="22">
        <f>(E4-E5)/E5</f>
        <v>23.304878048780488</v>
      </c>
      <c r="G4" s="22">
        <f>E4/$E$63</f>
        <v>7.9881584469064016E-4</v>
      </c>
      <c r="H4" s="13">
        <v>19.11</v>
      </c>
    </row>
    <row r="5" spans="1:8" x14ac:dyDescent="0.35">
      <c r="A5" s="12" t="s">
        <v>11</v>
      </c>
      <c r="B5" s="2">
        <v>0</v>
      </c>
      <c r="C5" s="2">
        <v>0</v>
      </c>
      <c r="D5" s="2">
        <v>0.82</v>
      </c>
      <c r="E5" s="2">
        <v>0.82</v>
      </c>
      <c r="F5" s="2"/>
      <c r="G5" s="2"/>
      <c r="H5" s="13"/>
    </row>
    <row r="6" spans="1:8" x14ac:dyDescent="0.35">
      <c r="A6" s="12" t="s">
        <v>12</v>
      </c>
      <c r="B6" s="2">
        <v>2126.62</v>
      </c>
      <c r="C6" s="2">
        <v>9.1199999999999992</v>
      </c>
      <c r="D6" s="2">
        <v>370.06</v>
      </c>
      <c r="E6" s="2">
        <v>2505.8000000000002</v>
      </c>
      <c r="F6" s="22">
        <f>(E6-E7)/E7</f>
        <v>0.33744669267761562</v>
      </c>
      <c r="G6" s="22">
        <f>E6/$E$63</f>
        <v>0.10043516024213781</v>
      </c>
      <c r="H6" s="13">
        <v>632.23</v>
      </c>
    </row>
    <row r="7" spans="1:8" x14ac:dyDescent="0.35">
      <c r="A7" s="12" t="s">
        <v>11</v>
      </c>
      <c r="B7" s="2">
        <v>1522.4</v>
      </c>
      <c r="C7" s="2">
        <v>6.27</v>
      </c>
      <c r="D7" s="2">
        <v>344.9</v>
      </c>
      <c r="E7" s="2">
        <v>1873.57</v>
      </c>
      <c r="F7" s="2"/>
      <c r="G7" s="2"/>
      <c r="H7" s="13"/>
    </row>
    <row r="8" spans="1:8" x14ac:dyDescent="0.35">
      <c r="A8" s="12" t="s">
        <v>13</v>
      </c>
      <c r="B8" s="2">
        <v>0</v>
      </c>
      <c r="C8" s="2">
        <v>0</v>
      </c>
      <c r="D8" s="2">
        <v>52.2</v>
      </c>
      <c r="E8" s="2">
        <v>52.2</v>
      </c>
      <c r="F8" s="22">
        <f>(E8-E9)/E9</f>
        <v>0.50388936905790838</v>
      </c>
      <c r="G8" s="22">
        <f>E8/$E$63</f>
        <v>2.0922321672278686E-3</v>
      </c>
      <c r="H8" s="13">
        <v>17.489999999999998</v>
      </c>
    </row>
    <row r="9" spans="1:8" x14ac:dyDescent="0.35">
      <c r="A9" s="12" t="s">
        <v>11</v>
      </c>
      <c r="B9" s="2">
        <v>0</v>
      </c>
      <c r="C9" s="2">
        <v>0</v>
      </c>
      <c r="D9" s="2">
        <v>34.71</v>
      </c>
      <c r="E9" s="2">
        <v>34.71</v>
      </c>
      <c r="F9" s="2"/>
      <c r="G9" s="2"/>
      <c r="H9" s="13"/>
    </row>
    <row r="10" spans="1:8" x14ac:dyDescent="0.35">
      <c r="A10" s="12" t="s">
        <v>14</v>
      </c>
      <c r="B10" s="2">
        <v>0</v>
      </c>
      <c r="C10" s="2">
        <v>0</v>
      </c>
      <c r="D10" s="2">
        <v>2.2799999999999998</v>
      </c>
      <c r="E10" s="2">
        <v>2.2799999999999998</v>
      </c>
      <c r="F10" s="22">
        <f>(E10-E11)/E11</f>
        <v>37</v>
      </c>
      <c r="G10" s="22">
        <f>E10/$E$63</f>
        <v>9.138485328121724E-5</v>
      </c>
      <c r="H10" s="13">
        <v>2.2200000000000002</v>
      </c>
    </row>
    <row r="11" spans="1:8" x14ac:dyDescent="0.35">
      <c r="A11" s="12" t="s">
        <v>11</v>
      </c>
      <c r="B11" s="2">
        <v>0</v>
      </c>
      <c r="C11" s="2">
        <v>0</v>
      </c>
      <c r="D11" s="2">
        <v>0.06</v>
      </c>
      <c r="E11" s="2">
        <v>0.06</v>
      </c>
      <c r="F11" s="2"/>
      <c r="G11" s="2"/>
      <c r="H11" s="13"/>
    </row>
    <row r="12" spans="1:8" x14ac:dyDescent="0.35">
      <c r="A12" s="12" t="s">
        <v>15</v>
      </c>
      <c r="B12" s="2">
        <v>630.29999999999995</v>
      </c>
      <c r="C12" s="2">
        <v>0</v>
      </c>
      <c r="D12" s="2">
        <v>203.91</v>
      </c>
      <c r="E12" s="2">
        <v>834.21</v>
      </c>
      <c r="F12" s="22">
        <f>(E12-E13)/E13</f>
        <v>-2.7563395810366017E-4</v>
      </c>
      <c r="G12" s="22">
        <f>E12/$E$63</f>
        <v>3.3436034410405366E-2</v>
      </c>
      <c r="H12" s="13">
        <v>-0.23</v>
      </c>
    </row>
    <row r="13" spans="1:8" x14ac:dyDescent="0.35">
      <c r="A13" s="12" t="s">
        <v>11</v>
      </c>
      <c r="B13" s="2">
        <v>660.9</v>
      </c>
      <c r="C13" s="2">
        <v>0</v>
      </c>
      <c r="D13" s="2">
        <v>173.54</v>
      </c>
      <c r="E13" s="2">
        <v>834.44</v>
      </c>
      <c r="F13" s="2"/>
      <c r="G13" s="2"/>
      <c r="H13" s="13"/>
    </row>
    <row r="14" spans="1:8" x14ac:dyDescent="0.35">
      <c r="A14" s="12" t="s">
        <v>16</v>
      </c>
      <c r="B14" s="2">
        <v>0</v>
      </c>
      <c r="C14" s="2">
        <v>0</v>
      </c>
      <c r="D14" s="2">
        <v>36.049999999999997</v>
      </c>
      <c r="E14" s="2">
        <v>36.049999999999997</v>
      </c>
      <c r="F14" s="22">
        <f>(E14-E15)/E15</f>
        <v>2.9834254143646404</v>
      </c>
      <c r="G14" s="22">
        <f>E14/$E$63</f>
        <v>1.4449227898192462E-3</v>
      </c>
      <c r="H14" s="13">
        <v>27</v>
      </c>
    </row>
    <row r="15" spans="1:8" x14ac:dyDescent="0.35">
      <c r="A15" s="12" t="s">
        <v>11</v>
      </c>
      <c r="B15" s="2">
        <v>0</v>
      </c>
      <c r="C15" s="2">
        <v>0</v>
      </c>
      <c r="D15" s="2">
        <v>9.0500000000000007</v>
      </c>
      <c r="E15" s="2">
        <v>9.0500000000000007</v>
      </c>
      <c r="F15" s="2"/>
      <c r="G15" s="2"/>
      <c r="H15" s="13"/>
    </row>
    <row r="16" spans="1:8" x14ac:dyDescent="0.35">
      <c r="A16" s="12" t="s">
        <v>17</v>
      </c>
      <c r="B16" s="2">
        <v>1902.8</v>
      </c>
      <c r="C16" s="2">
        <v>54.04</v>
      </c>
      <c r="D16" s="2">
        <v>106.86</v>
      </c>
      <c r="E16" s="2">
        <v>2063.6999999999998</v>
      </c>
      <c r="F16" s="22">
        <f>(E16-E17)/E17</f>
        <v>3.4519059172665428E-2</v>
      </c>
      <c r="G16" s="22">
        <f>E16/$E$63</f>
        <v>8.2715316542301756E-2</v>
      </c>
      <c r="H16" s="13">
        <v>68.86</v>
      </c>
    </row>
    <row r="17" spans="1:8" x14ac:dyDescent="0.35">
      <c r="A17" s="12" t="s">
        <v>11</v>
      </c>
      <c r="B17" s="2">
        <v>1842.75</v>
      </c>
      <c r="C17" s="2">
        <v>34.380000000000003</v>
      </c>
      <c r="D17" s="2">
        <v>117.71</v>
      </c>
      <c r="E17" s="2">
        <v>1994.84</v>
      </c>
      <c r="F17" s="2"/>
      <c r="G17" s="2"/>
      <c r="H17" s="13"/>
    </row>
    <row r="18" spans="1:8" x14ac:dyDescent="0.35">
      <c r="A18" s="12" t="s">
        <v>18</v>
      </c>
      <c r="B18" s="2">
        <v>867.9</v>
      </c>
      <c r="C18" s="2">
        <v>45.24</v>
      </c>
      <c r="D18" s="2">
        <v>275.45</v>
      </c>
      <c r="E18" s="2">
        <v>1188.5899999999999</v>
      </c>
      <c r="F18" s="22">
        <f>(E18-E19)/E19</f>
        <v>0.45801695268703752</v>
      </c>
      <c r="G18" s="22">
        <f>E18/$E$63</f>
        <v>4.7639966123474563E-2</v>
      </c>
      <c r="H18" s="13">
        <v>373.38</v>
      </c>
    </row>
    <row r="19" spans="1:8" x14ac:dyDescent="0.35">
      <c r="A19" s="12" t="s">
        <v>11</v>
      </c>
      <c r="B19" s="2">
        <v>603.03</v>
      </c>
      <c r="C19" s="2">
        <v>29.11</v>
      </c>
      <c r="D19" s="2">
        <v>183.07</v>
      </c>
      <c r="E19" s="2">
        <v>815.21</v>
      </c>
      <c r="F19" s="2"/>
      <c r="G19" s="2"/>
      <c r="H19" s="13"/>
    </row>
    <row r="20" spans="1:8" x14ac:dyDescent="0.35">
      <c r="A20" s="12" t="s">
        <v>19</v>
      </c>
      <c r="B20" s="2">
        <v>539.73</v>
      </c>
      <c r="C20" s="2">
        <v>26.32</v>
      </c>
      <c r="D20" s="2">
        <v>322.64999999999998</v>
      </c>
      <c r="E20" s="2">
        <v>888.7</v>
      </c>
      <c r="F20" s="22">
        <f>(E20-E21)/E21</f>
        <v>-0.17839247083186954</v>
      </c>
      <c r="G20" s="22">
        <f>E20/$E$63</f>
        <v>3.5620052241674457E-2</v>
      </c>
      <c r="H20" s="13">
        <v>-192.96</v>
      </c>
    </row>
    <row r="21" spans="1:8" x14ac:dyDescent="0.35">
      <c r="A21" s="12" t="s">
        <v>11</v>
      </c>
      <c r="B21" s="2">
        <v>779.99</v>
      </c>
      <c r="C21" s="2">
        <v>20.49</v>
      </c>
      <c r="D21" s="2">
        <v>281.18</v>
      </c>
      <c r="E21" s="2">
        <v>1081.6600000000001</v>
      </c>
      <c r="F21" s="2"/>
      <c r="G21" s="2"/>
      <c r="H21" s="13"/>
    </row>
    <row r="22" spans="1:8" x14ac:dyDescent="0.35">
      <c r="A22" s="12" t="s">
        <v>20</v>
      </c>
      <c r="B22" s="2">
        <v>0</v>
      </c>
      <c r="C22" s="2">
        <v>0</v>
      </c>
      <c r="D22" s="2">
        <v>22.81</v>
      </c>
      <c r="E22" s="2">
        <v>22.81</v>
      </c>
      <c r="F22" s="22">
        <f>(E22-E23)/E23</f>
        <v>2.4508320726172466</v>
      </c>
      <c r="G22" s="22">
        <f>E22/$E$63</f>
        <v>9.1424934357217777E-4</v>
      </c>
      <c r="H22" s="13">
        <v>16.2</v>
      </c>
    </row>
    <row r="23" spans="1:8" x14ac:dyDescent="0.35">
      <c r="A23" s="12" t="s">
        <v>11</v>
      </c>
      <c r="B23" s="2">
        <v>0</v>
      </c>
      <c r="C23" s="2">
        <v>0</v>
      </c>
      <c r="D23" s="2">
        <v>6.61</v>
      </c>
      <c r="E23" s="2">
        <v>6.61</v>
      </c>
      <c r="F23" s="2"/>
      <c r="G23" s="2"/>
      <c r="H23" s="13"/>
    </row>
    <row r="24" spans="1:8" x14ac:dyDescent="0.35">
      <c r="A24" s="12" t="s">
        <v>21</v>
      </c>
      <c r="B24" s="2">
        <v>0</v>
      </c>
      <c r="C24" s="2">
        <v>0</v>
      </c>
      <c r="D24" s="2">
        <v>45.87</v>
      </c>
      <c r="E24" s="2">
        <v>45.87</v>
      </c>
      <c r="F24" s="22">
        <f>(E24-E25)/E25</f>
        <v>0.32610581092801366</v>
      </c>
      <c r="G24" s="22">
        <f>E24/$E$63</f>
        <v>1.838518956144489E-3</v>
      </c>
      <c r="H24" s="13">
        <v>11.28</v>
      </c>
    </row>
    <row r="25" spans="1:8" x14ac:dyDescent="0.35">
      <c r="A25" s="12" t="s">
        <v>11</v>
      </c>
      <c r="B25" s="2">
        <v>0</v>
      </c>
      <c r="C25" s="2">
        <v>0</v>
      </c>
      <c r="D25" s="2">
        <v>34.590000000000003</v>
      </c>
      <c r="E25" s="2">
        <v>34.590000000000003</v>
      </c>
      <c r="F25" s="2"/>
      <c r="G25" s="2"/>
      <c r="H25" s="13"/>
    </row>
    <row r="26" spans="1:8" x14ac:dyDescent="0.35">
      <c r="A26" s="12" t="s">
        <v>22</v>
      </c>
      <c r="B26" s="2">
        <v>0</v>
      </c>
      <c r="C26" s="2">
        <v>0</v>
      </c>
      <c r="D26" s="2">
        <v>-0.74</v>
      </c>
      <c r="E26" s="2">
        <v>-0.74</v>
      </c>
      <c r="F26" s="22">
        <f>(E26-E27)/E27</f>
        <v>-4.083333333333333</v>
      </c>
      <c r="G26" s="22">
        <f>E26/$E$63</f>
        <v>-2.9659996240395072E-5</v>
      </c>
      <c r="H26" s="13">
        <v>-0.98</v>
      </c>
    </row>
    <row r="27" spans="1:8" x14ac:dyDescent="0.35">
      <c r="A27" s="12" t="s">
        <v>11</v>
      </c>
      <c r="B27" s="2">
        <v>0</v>
      </c>
      <c r="C27" s="2">
        <v>0</v>
      </c>
      <c r="D27" s="2">
        <v>0.24</v>
      </c>
      <c r="E27" s="2">
        <v>0.24</v>
      </c>
      <c r="F27" s="2"/>
      <c r="G27" s="2"/>
      <c r="H27" s="13"/>
    </row>
    <row r="28" spans="1:8" x14ac:dyDescent="0.35">
      <c r="A28" s="12" t="s">
        <v>23</v>
      </c>
      <c r="B28" s="2">
        <v>4.29</v>
      </c>
      <c r="C28" s="2">
        <v>0</v>
      </c>
      <c r="D28" s="2">
        <v>278.75</v>
      </c>
      <c r="E28" s="2">
        <v>283.04000000000002</v>
      </c>
      <c r="F28" s="22">
        <f>(E28-E29)/E29</f>
        <v>4.4389505922290802E-2</v>
      </c>
      <c r="G28" s="22">
        <f>E28/$E$63</f>
        <v>1.1344547751191109E-2</v>
      </c>
      <c r="H28" s="13">
        <v>12.03</v>
      </c>
    </row>
    <row r="29" spans="1:8" x14ac:dyDescent="0.35">
      <c r="A29" s="12" t="s">
        <v>11</v>
      </c>
      <c r="B29" s="2">
        <v>47.32</v>
      </c>
      <c r="C29" s="2">
        <v>0</v>
      </c>
      <c r="D29" s="2">
        <v>223.69</v>
      </c>
      <c r="E29" s="2">
        <v>271.01</v>
      </c>
      <c r="F29" s="2"/>
      <c r="G29" s="2"/>
      <c r="H29" s="13"/>
    </row>
    <row r="30" spans="1:8" x14ac:dyDescent="0.35">
      <c r="A30" s="12" t="s">
        <v>24</v>
      </c>
      <c r="B30" s="2">
        <v>0</v>
      </c>
      <c r="C30" s="2">
        <v>0</v>
      </c>
      <c r="D30" s="2">
        <v>0.02</v>
      </c>
      <c r="E30" s="2">
        <v>0.02</v>
      </c>
      <c r="F30" s="22">
        <f>(E30-E31)/E31</f>
        <v>-0.99014778325123154</v>
      </c>
      <c r="G30" s="22">
        <f>E30/$E$63</f>
        <v>8.016215200106776E-7</v>
      </c>
      <c r="H30" s="13">
        <v>-2.0099999999999998</v>
      </c>
    </row>
    <row r="31" spans="1:8" x14ac:dyDescent="0.35">
      <c r="A31" s="12" t="s">
        <v>11</v>
      </c>
      <c r="B31" s="2">
        <v>0</v>
      </c>
      <c r="C31" s="2">
        <v>0</v>
      </c>
      <c r="D31" s="2">
        <v>2.0299999999999998</v>
      </c>
      <c r="E31" s="2">
        <v>2.0299999999999998</v>
      </c>
      <c r="F31" s="2"/>
      <c r="G31" s="2"/>
      <c r="H31" s="13"/>
    </row>
    <row r="32" spans="1:8" x14ac:dyDescent="0.35">
      <c r="A32" s="12" t="s">
        <v>25</v>
      </c>
      <c r="B32" s="2">
        <v>0</v>
      </c>
      <c r="C32" s="2">
        <v>0</v>
      </c>
      <c r="D32" s="2">
        <v>0.28000000000000003</v>
      </c>
      <c r="E32" s="2">
        <v>0.28000000000000003</v>
      </c>
      <c r="F32" s="22">
        <f>(E32-E33)/E33</f>
        <v>0.16666666666666682</v>
      </c>
      <c r="G32" s="22">
        <f>E32/$E$63</f>
        <v>1.1222701280149487E-5</v>
      </c>
      <c r="H32" s="13">
        <v>0.04</v>
      </c>
    </row>
    <row r="33" spans="1:8" x14ac:dyDescent="0.35">
      <c r="A33" s="12" t="s">
        <v>11</v>
      </c>
      <c r="B33" s="2">
        <v>0</v>
      </c>
      <c r="C33" s="2">
        <v>0</v>
      </c>
      <c r="D33" s="2">
        <v>0.24</v>
      </c>
      <c r="E33" s="2">
        <v>0.24</v>
      </c>
      <c r="F33" s="2"/>
      <c r="G33" s="2"/>
      <c r="H33" s="13"/>
    </row>
    <row r="34" spans="1:8" x14ac:dyDescent="0.35">
      <c r="A34" s="12" t="s">
        <v>26</v>
      </c>
      <c r="B34" s="2">
        <v>2380.09</v>
      </c>
      <c r="C34" s="2">
        <v>0</v>
      </c>
      <c r="D34" s="2">
        <v>50.28</v>
      </c>
      <c r="E34" s="2">
        <v>2430.37</v>
      </c>
      <c r="F34" s="22">
        <f>(E34-E35)/E35</f>
        <v>6.710310247020905E-2</v>
      </c>
      <c r="G34" s="22">
        <f>E34/$E$63</f>
        <v>9.741184467941752E-2</v>
      </c>
      <c r="H34" s="13">
        <v>152.83000000000001</v>
      </c>
    </row>
    <row r="35" spans="1:8" x14ac:dyDescent="0.35">
      <c r="A35" s="12" t="s">
        <v>11</v>
      </c>
      <c r="B35" s="2">
        <v>2240.9</v>
      </c>
      <c r="C35" s="2">
        <v>0</v>
      </c>
      <c r="D35" s="2">
        <v>36.64</v>
      </c>
      <c r="E35" s="2">
        <v>2277.54</v>
      </c>
      <c r="F35" s="2"/>
      <c r="G35" s="2"/>
      <c r="H35" s="13"/>
    </row>
    <row r="36" spans="1:8" x14ac:dyDescent="0.35">
      <c r="A36" s="12" t="s">
        <v>27</v>
      </c>
      <c r="B36" s="2">
        <v>0</v>
      </c>
      <c r="C36" s="2">
        <v>0</v>
      </c>
      <c r="D36" s="2">
        <v>6.71</v>
      </c>
      <c r="E36" s="2">
        <v>6.71</v>
      </c>
      <c r="F36" s="22">
        <f>(E36-E37)/E37</f>
        <v>0.11833333333333333</v>
      </c>
      <c r="G36" s="22">
        <f>E36/$E$63</f>
        <v>2.6894401996358235E-4</v>
      </c>
      <c r="H36" s="13">
        <v>0.71</v>
      </c>
    </row>
    <row r="37" spans="1:8" x14ac:dyDescent="0.35">
      <c r="A37" s="12" t="s">
        <v>11</v>
      </c>
      <c r="B37" s="2">
        <v>0</v>
      </c>
      <c r="C37" s="2">
        <v>0</v>
      </c>
      <c r="D37" s="2">
        <v>6</v>
      </c>
      <c r="E37" s="2">
        <v>6</v>
      </c>
      <c r="F37" s="2"/>
      <c r="G37" s="2"/>
      <c r="H37" s="13"/>
    </row>
    <row r="38" spans="1:8" x14ac:dyDescent="0.35">
      <c r="A38" s="12" t="s">
        <v>28</v>
      </c>
      <c r="B38" s="2">
        <v>1596.83</v>
      </c>
      <c r="C38" s="2">
        <v>19.96</v>
      </c>
      <c r="D38" s="2">
        <v>95.05</v>
      </c>
      <c r="E38" s="2">
        <v>1711.84</v>
      </c>
      <c r="F38" s="22">
        <f>(E38-E39)/E39</f>
        <v>0.11789982367922679</v>
      </c>
      <c r="G38" s="22">
        <f>E38/$E$63</f>
        <v>6.8612389140753918E-2</v>
      </c>
      <c r="H38" s="13">
        <v>180.54</v>
      </c>
    </row>
    <row r="39" spans="1:8" x14ac:dyDescent="0.35">
      <c r="A39" s="12" t="s">
        <v>11</v>
      </c>
      <c r="B39" s="2">
        <v>1422.23</v>
      </c>
      <c r="C39" s="2">
        <v>21.27</v>
      </c>
      <c r="D39" s="2">
        <v>87.8</v>
      </c>
      <c r="E39" s="2">
        <v>1531.3</v>
      </c>
      <c r="F39" s="2"/>
      <c r="G39" s="2"/>
      <c r="H39" s="13"/>
    </row>
    <row r="40" spans="1:8" x14ac:dyDescent="0.35">
      <c r="A40" s="12" t="s">
        <v>29</v>
      </c>
      <c r="B40" s="2">
        <v>0</v>
      </c>
      <c r="C40" s="2">
        <v>0</v>
      </c>
      <c r="D40" s="2">
        <v>8.81</v>
      </c>
      <c r="E40" s="2">
        <v>8.81</v>
      </c>
      <c r="F40" s="22">
        <f>(E40-E41)/E41</f>
        <v>9.9875156054931427E-2</v>
      </c>
      <c r="G40" s="22">
        <f>E40/$E$63</f>
        <v>3.5311427956470349E-4</v>
      </c>
      <c r="H40" s="13">
        <v>0.8</v>
      </c>
    </row>
    <row r="41" spans="1:8" x14ac:dyDescent="0.35">
      <c r="A41" s="12" t="s">
        <v>11</v>
      </c>
      <c r="B41" s="2">
        <v>0</v>
      </c>
      <c r="C41" s="2">
        <v>0</v>
      </c>
      <c r="D41" s="2">
        <v>8.01</v>
      </c>
      <c r="E41" s="2">
        <v>8.01</v>
      </c>
      <c r="F41" s="2"/>
      <c r="G41" s="2"/>
      <c r="H41" s="13"/>
    </row>
    <row r="42" spans="1:8" x14ac:dyDescent="0.35">
      <c r="A42" s="12" t="s">
        <v>30</v>
      </c>
      <c r="B42" s="2">
        <v>3.6</v>
      </c>
      <c r="C42" s="2">
        <v>63.86</v>
      </c>
      <c r="D42" s="2">
        <v>158.63</v>
      </c>
      <c r="E42" s="2">
        <v>226.09</v>
      </c>
      <c r="F42" s="22">
        <f>(E42-E43)/E43</f>
        <v>1.2620310155077539</v>
      </c>
      <c r="G42" s="22">
        <f>E42/$E$63</f>
        <v>9.0619304729607046E-3</v>
      </c>
      <c r="H42" s="13">
        <v>126.14</v>
      </c>
    </row>
    <row r="43" spans="1:8" x14ac:dyDescent="0.35">
      <c r="A43" s="12" t="s">
        <v>11</v>
      </c>
      <c r="B43" s="2">
        <v>3.56</v>
      </c>
      <c r="C43" s="2">
        <v>49.48</v>
      </c>
      <c r="D43" s="2">
        <v>46.91</v>
      </c>
      <c r="E43" s="2">
        <v>99.95</v>
      </c>
      <c r="F43" s="2"/>
      <c r="G43" s="2"/>
      <c r="H43" s="13"/>
    </row>
    <row r="44" spans="1:8" x14ac:dyDescent="0.35">
      <c r="A44" s="12" t="s">
        <v>31</v>
      </c>
      <c r="B44" s="2">
        <v>12.96</v>
      </c>
      <c r="C44" s="2">
        <v>92.42</v>
      </c>
      <c r="D44" s="2">
        <v>774.85</v>
      </c>
      <c r="E44" s="2">
        <v>880.23</v>
      </c>
      <c r="F44" s="22">
        <f>(E44-E45)/E45</f>
        <v>-0.32488380297893876</v>
      </c>
      <c r="G44" s="22">
        <f>E44/$E$63</f>
        <v>3.5280565527949941E-2</v>
      </c>
      <c r="H44" s="13">
        <v>-423.59</v>
      </c>
    </row>
    <row r="45" spans="1:8" x14ac:dyDescent="0.35">
      <c r="A45" s="12" t="s">
        <v>11</v>
      </c>
      <c r="B45" s="2">
        <v>502.95</v>
      </c>
      <c r="C45" s="2">
        <v>73.77</v>
      </c>
      <c r="D45" s="2">
        <v>727.1</v>
      </c>
      <c r="E45" s="2">
        <v>1303.82</v>
      </c>
      <c r="F45" s="2"/>
      <c r="G45" s="2"/>
      <c r="H45" s="13"/>
    </row>
    <row r="46" spans="1:8" x14ac:dyDescent="0.35">
      <c r="A46" s="12" t="s">
        <v>32</v>
      </c>
      <c r="B46" s="2">
        <v>5.65</v>
      </c>
      <c r="C46" s="2">
        <v>0</v>
      </c>
      <c r="D46" s="2">
        <v>313.54000000000002</v>
      </c>
      <c r="E46" s="2">
        <v>319.19</v>
      </c>
      <c r="F46" s="22">
        <f>(E46-E47)/E47</f>
        <v>-0.47782485644641481</v>
      </c>
      <c r="G46" s="22">
        <f>E46/$E$63</f>
        <v>1.2793478648610409E-2</v>
      </c>
      <c r="H46" s="13">
        <v>-292.08</v>
      </c>
    </row>
    <row r="47" spans="1:8" x14ac:dyDescent="0.35">
      <c r="A47" s="12" t="s">
        <v>11</v>
      </c>
      <c r="B47" s="2">
        <v>337.84</v>
      </c>
      <c r="C47" s="2">
        <v>0</v>
      </c>
      <c r="D47" s="2">
        <v>273.43</v>
      </c>
      <c r="E47" s="2">
        <v>611.27</v>
      </c>
      <c r="F47" s="2"/>
      <c r="G47" s="2"/>
      <c r="H47" s="13"/>
    </row>
    <row r="48" spans="1:8" x14ac:dyDescent="0.35">
      <c r="A48" s="12" t="s">
        <v>33</v>
      </c>
      <c r="B48" s="2">
        <v>523.05999999999995</v>
      </c>
      <c r="C48" s="2">
        <v>0</v>
      </c>
      <c r="D48" s="2">
        <v>284.45999999999998</v>
      </c>
      <c r="E48" s="2">
        <v>807.52</v>
      </c>
      <c r="F48" s="22">
        <f>(E48-E49)/E49</f>
        <v>2.4429947983286433</v>
      </c>
      <c r="G48" s="22">
        <f>E48/$E$63</f>
        <v>3.2366270491951114E-2</v>
      </c>
      <c r="H48" s="13">
        <v>572.98</v>
      </c>
    </row>
    <row r="49" spans="1:8" x14ac:dyDescent="0.35">
      <c r="A49" s="12" t="s">
        <v>11</v>
      </c>
      <c r="B49" s="2">
        <v>-25.3</v>
      </c>
      <c r="C49" s="2">
        <v>0</v>
      </c>
      <c r="D49" s="2">
        <v>259.83999999999997</v>
      </c>
      <c r="E49" s="2">
        <v>234.54</v>
      </c>
      <c r="F49" s="2"/>
      <c r="G49" s="2"/>
      <c r="H49" s="13"/>
    </row>
    <row r="50" spans="1:8" x14ac:dyDescent="0.35">
      <c r="A50" s="12" t="s">
        <v>34</v>
      </c>
      <c r="B50" s="2">
        <v>911.63</v>
      </c>
      <c r="C50" s="2">
        <v>4.6100000000000003</v>
      </c>
      <c r="D50" s="2">
        <v>24.48</v>
      </c>
      <c r="E50" s="2">
        <v>940.72</v>
      </c>
      <c r="F50" s="22">
        <f>(E50-E51)/E51</f>
        <v>5.7048148772402919E-2</v>
      </c>
      <c r="G50" s="22">
        <f>E50/$E$63</f>
        <v>3.7705069815222231E-2</v>
      </c>
      <c r="H50" s="13">
        <v>50.77</v>
      </c>
    </row>
    <row r="51" spans="1:8" x14ac:dyDescent="0.35">
      <c r="A51" s="12" t="s">
        <v>11</v>
      </c>
      <c r="B51" s="2">
        <v>866.91</v>
      </c>
      <c r="C51" s="2">
        <v>1.1299999999999999</v>
      </c>
      <c r="D51" s="2">
        <v>21.91</v>
      </c>
      <c r="E51" s="2">
        <v>889.95</v>
      </c>
      <c r="F51" s="2"/>
      <c r="G51" s="2"/>
      <c r="H51" s="13"/>
    </row>
    <row r="52" spans="1:8" s="6" customFormat="1" x14ac:dyDescent="0.35">
      <c r="A52" s="10" t="s">
        <v>35</v>
      </c>
      <c r="B52" s="7">
        <v>11505.46</v>
      </c>
      <c r="C52" s="7">
        <v>315.57</v>
      </c>
      <c r="D52" s="7">
        <v>3453.19</v>
      </c>
      <c r="E52" s="7">
        <v>15274.22</v>
      </c>
      <c r="F52" s="22">
        <f>(E52-E53)/E53</f>
        <v>9.717084271333612E-2</v>
      </c>
      <c r="G52" s="22">
        <f>E52/$E$63</f>
        <v>0.61220717266887459</v>
      </c>
      <c r="H52" s="14">
        <v>1352.76</v>
      </c>
    </row>
    <row r="53" spans="1:8" x14ac:dyDescent="0.35">
      <c r="A53" s="12" t="s">
        <v>36</v>
      </c>
      <c r="B53" s="2">
        <v>10805.48</v>
      </c>
      <c r="C53" s="2">
        <v>235.9</v>
      </c>
      <c r="D53" s="2">
        <v>2880.08</v>
      </c>
      <c r="E53" s="2">
        <v>13921.46</v>
      </c>
      <c r="F53" s="2"/>
      <c r="G53" s="2"/>
      <c r="H53" s="13"/>
    </row>
    <row r="54" spans="1:8" x14ac:dyDescent="0.35">
      <c r="A54" s="12" t="s">
        <v>37</v>
      </c>
      <c r="B54" s="22">
        <f>(B52-B53)/B53</f>
        <v>6.4780093063889765E-2</v>
      </c>
      <c r="C54" s="22">
        <f t="shared" ref="C54:E54" si="0">(C52-C53)/C53</f>
        <v>0.33772785078423057</v>
      </c>
      <c r="D54" s="22">
        <f t="shared" si="0"/>
        <v>0.19899100024999311</v>
      </c>
      <c r="E54" s="22">
        <f t="shared" si="0"/>
        <v>9.717084271333612E-2</v>
      </c>
      <c r="F54" s="2"/>
      <c r="G54" s="2"/>
      <c r="H54" s="13"/>
    </row>
    <row r="55" spans="1:8" s="6" customFormat="1" x14ac:dyDescent="0.35">
      <c r="A55" s="10" t="s">
        <v>53</v>
      </c>
      <c r="B55" s="7"/>
      <c r="C55" s="7"/>
      <c r="D55" s="7"/>
      <c r="E55" s="7"/>
      <c r="F55" s="7"/>
      <c r="G55" s="7"/>
      <c r="H55" s="14"/>
    </row>
    <row r="56" spans="1:8" x14ac:dyDescent="0.35">
      <c r="A56" s="12" t="s">
        <v>54</v>
      </c>
      <c r="B56" s="2">
        <v>8950.33</v>
      </c>
      <c r="C56" s="2">
        <v>0</v>
      </c>
      <c r="D56" s="2">
        <v>0</v>
      </c>
      <c r="E56" s="2">
        <v>8950.33</v>
      </c>
      <c r="F56" s="22">
        <f>(E56-E57)/E57</f>
        <v>9.6494107587431904E-3</v>
      </c>
      <c r="G56" s="22">
        <f>E56/$E$63</f>
        <v>0.35873885695985841</v>
      </c>
      <c r="H56" s="13">
        <v>85.54</v>
      </c>
    </row>
    <row r="57" spans="1:8" x14ac:dyDescent="0.35">
      <c r="A57" s="12" t="s">
        <v>11</v>
      </c>
      <c r="B57" s="2">
        <v>8864.7900000000009</v>
      </c>
      <c r="C57" s="2">
        <v>0</v>
      </c>
      <c r="D57" s="2">
        <v>0</v>
      </c>
      <c r="E57" s="2">
        <v>8864.7900000000009</v>
      </c>
      <c r="F57" s="2"/>
      <c r="G57" s="2"/>
      <c r="H57" s="13"/>
    </row>
    <row r="58" spans="1:8" x14ac:dyDescent="0.35">
      <c r="A58" s="12" t="s">
        <v>55</v>
      </c>
      <c r="B58" s="2">
        <v>0</v>
      </c>
      <c r="C58" s="2">
        <v>724.88</v>
      </c>
      <c r="D58" s="2">
        <v>0</v>
      </c>
      <c r="E58" s="2">
        <v>724.88</v>
      </c>
      <c r="F58" s="22">
        <f>(E58-E59)/E59</f>
        <v>0.13865632019603835</v>
      </c>
      <c r="G58" s="22">
        <f>E58/$E$63</f>
        <v>2.9053970371266998E-2</v>
      </c>
      <c r="H58" s="13">
        <v>88.27</v>
      </c>
    </row>
    <row r="59" spans="1:8" x14ac:dyDescent="0.35">
      <c r="A59" s="12" t="s">
        <v>11</v>
      </c>
      <c r="B59" s="2">
        <v>0</v>
      </c>
      <c r="C59" s="2">
        <v>636.61</v>
      </c>
      <c r="D59" s="2">
        <v>0</v>
      </c>
      <c r="E59" s="2">
        <v>636.61</v>
      </c>
      <c r="F59" s="2"/>
      <c r="G59" s="2"/>
      <c r="H59" s="13"/>
    </row>
    <row r="60" spans="1:8" s="6" customFormat="1" x14ac:dyDescent="0.35">
      <c r="A60" s="10" t="s">
        <v>56</v>
      </c>
      <c r="B60" s="7">
        <v>8950.33</v>
      </c>
      <c r="C60" s="7">
        <v>724.88</v>
      </c>
      <c r="D60" s="7">
        <v>0</v>
      </c>
      <c r="E60" s="7">
        <v>9675.2099999999991</v>
      </c>
      <c r="F60" s="22">
        <f>(E60-E61)/E61</f>
        <v>1.8293093649356884E-2</v>
      </c>
      <c r="G60" s="22">
        <f>E60/$E$63</f>
        <v>0.38779282733112536</v>
      </c>
      <c r="H60" s="14">
        <v>173.81</v>
      </c>
    </row>
    <row r="61" spans="1:8" x14ac:dyDescent="0.35">
      <c r="A61" s="12" t="s">
        <v>36</v>
      </c>
      <c r="B61" s="2">
        <v>8864.7900000000009</v>
      </c>
      <c r="C61" s="2">
        <v>636.61</v>
      </c>
      <c r="D61" s="2">
        <v>0</v>
      </c>
      <c r="E61" s="2">
        <v>9501.4</v>
      </c>
      <c r="F61" s="2"/>
      <c r="G61" s="2"/>
      <c r="H61" s="13"/>
    </row>
    <row r="62" spans="1:8" x14ac:dyDescent="0.35">
      <c r="A62" s="12" t="s">
        <v>37</v>
      </c>
      <c r="B62" s="22">
        <f>(B60-B61)/B61</f>
        <v>9.6494107587431904E-3</v>
      </c>
      <c r="C62" s="22">
        <f t="shared" ref="C62:E62" si="1">(C60-C61)/C61</f>
        <v>0.13865632019603835</v>
      </c>
      <c r="D62" s="22">
        <v>0</v>
      </c>
      <c r="E62" s="22">
        <f t="shared" si="1"/>
        <v>1.8293093649356884E-2</v>
      </c>
      <c r="F62" s="2"/>
      <c r="G62" s="2"/>
      <c r="H62" s="13"/>
    </row>
    <row r="63" spans="1:8" s="6" customFormat="1" x14ac:dyDescent="0.35">
      <c r="A63" s="10" t="s">
        <v>43</v>
      </c>
      <c r="B63" s="7">
        <v>20455.79</v>
      </c>
      <c r="C63" s="7">
        <v>1040.45</v>
      </c>
      <c r="D63" s="7">
        <v>3453.19</v>
      </c>
      <c r="E63" s="7">
        <v>24949.43</v>
      </c>
      <c r="F63" s="26">
        <f>(E63-E64)/E64</f>
        <v>6.517436384796732E-2</v>
      </c>
      <c r="G63" s="26">
        <f>E63/$E$63</f>
        <v>1</v>
      </c>
      <c r="H63" s="14">
        <v>1526.57</v>
      </c>
    </row>
    <row r="64" spans="1:8" x14ac:dyDescent="0.35">
      <c r="A64" s="12" t="s">
        <v>36</v>
      </c>
      <c r="B64" s="2">
        <v>19670.27</v>
      </c>
      <c r="C64" s="2">
        <v>872.51</v>
      </c>
      <c r="D64" s="2">
        <v>2880.08</v>
      </c>
      <c r="E64" s="2">
        <v>23422.86</v>
      </c>
      <c r="F64" s="2"/>
      <c r="G64" s="2"/>
      <c r="H64" s="13"/>
    </row>
    <row r="65" spans="1:19" x14ac:dyDescent="0.35">
      <c r="A65" s="12" t="s">
        <v>37</v>
      </c>
      <c r="B65" s="22">
        <f>(B63-B64)/B64</f>
        <v>3.9934378124957128E-2</v>
      </c>
      <c r="C65" s="22">
        <f t="shared" ref="C65:E65" si="2">(C63-C64)/C64</f>
        <v>0.19247916929318867</v>
      </c>
      <c r="D65" s="22">
        <f t="shared" si="2"/>
        <v>0.19899100024999311</v>
      </c>
      <c r="E65" s="22">
        <f t="shared" si="2"/>
        <v>6.517436384796732E-2</v>
      </c>
      <c r="F65" s="2"/>
      <c r="G65" s="2"/>
      <c r="H65" s="13"/>
    </row>
    <row r="66" spans="1:19" x14ac:dyDescent="0.35">
      <c r="A66" s="12" t="s">
        <v>44</v>
      </c>
      <c r="B66" s="22">
        <f>B63/$E$63</f>
        <v>0.819890073640961</v>
      </c>
      <c r="C66" s="22">
        <f t="shared" ref="C66:E66" si="3">C63/$E$63</f>
        <v>4.1702355524755479E-2</v>
      </c>
      <c r="D66" s="22">
        <f t="shared" si="3"/>
        <v>0.13840757083428359</v>
      </c>
      <c r="E66" s="22">
        <f t="shared" si="3"/>
        <v>1</v>
      </c>
      <c r="F66" s="22"/>
      <c r="G66" s="2"/>
      <c r="H66" s="13"/>
    </row>
    <row r="67" spans="1:19" ht="15" thickBot="1" x14ac:dyDescent="0.4">
      <c r="A67" s="16" t="s">
        <v>45</v>
      </c>
      <c r="B67" s="25">
        <f>B64/$E$64</f>
        <v>0.83978941939626506</v>
      </c>
      <c r="C67" s="25">
        <f t="shared" ref="C67:E67" si="4">C64/$E$64</f>
        <v>3.7250361399077649E-2</v>
      </c>
      <c r="D67" s="25">
        <f t="shared" si="4"/>
        <v>0.12296021920465733</v>
      </c>
      <c r="E67" s="25">
        <f t="shared" si="4"/>
        <v>1</v>
      </c>
      <c r="F67" s="17"/>
      <c r="G67" s="17"/>
      <c r="H67" s="20"/>
    </row>
    <row r="69" spans="1:19" x14ac:dyDescent="0.35">
      <c r="A69" s="50" t="s">
        <v>73</v>
      </c>
      <c r="B69" s="51"/>
      <c r="C69" s="51"/>
      <c r="D69" s="51"/>
      <c r="E69" s="51"/>
      <c r="F69" s="51"/>
      <c r="G69" s="51"/>
      <c r="H69" s="51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49"/>
    </row>
    <row r="70" spans="1:19" x14ac:dyDescent="0.3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</sheetData>
  <mergeCells count="2">
    <mergeCell ref="A1:H1"/>
    <mergeCell ref="A69:H69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5"/>
  <sheetViews>
    <sheetView tabSelected="1" topLeftCell="A78" workbookViewId="0">
      <selection activeCell="G89" sqref="G89"/>
    </sheetView>
  </sheetViews>
  <sheetFormatPr defaultRowHeight="14.5" x14ac:dyDescent="0.35"/>
  <cols>
    <col min="1" max="1" width="39.6328125" customWidth="1"/>
    <col min="2" max="2" width="9.36328125" bestFit="1" customWidth="1"/>
    <col min="3" max="5" width="8.90625" bestFit="1" customWidth="1"/>
    <col min="6" max="6" width="10.7265625" customWidth="1"/>
    <col min="7" max="9" width="9.36328125" bestFit="1" customWidth="1"/>
    <col min="10" max="10" width="10.36328125" bestFit="1" customWidth="1"/>
    <col min="11" max="12" width="8.90625" bestFit="1" customWidth="1"/>
    <col min="13" max="14" width="9.36328125" bestFit="1" customWidth="1"/>
    <col min="15" max="15" width="10.36328125" bestFit="1" customWidth="1"/>
    <col min="16" max="17" width="8.90625" bestFit="1" customWidth="1"/>
    <col min="18" max="18" width="9.36328125" bestFit="1" customWidth="1"/>
  </cols>
  <sheetData>
    <row r="1" spans="1:18" s="21" customFormat="1" ht="36" customHeight="1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s="24" customFormat="1" ht="130.5" x14ac:dyDescent="0.35">
      <c r="A2" s="31"/>
      <c r="B2" s="23" t="s">
        <v>57</v>
      </c>
      <c r="C2" s="23" t="s">
        <v>58</v>
      </c>
      <c r="D2" s="23" t="s">
        <v>59</v>
      </c>
      <c r="E2" s="23" t="s">
        <v>60</v>
      </c>
      <c r="F2" s="23" t="s">
        <v>61</v>
      </c>
      <c r="G2" s="23" t="s">
        <v>62</v>
      </c>
      <c r="H2" s="23" t="s">
        <v>63</v>
      </c>
      <c r="I2" s="23" t="s">
        <v>64</v>
      </c>
      <c r="J2" s="23" t="s">
        <v>65</v>
      </c>
      <c r="K2" s="23" t="s">
        <v>66</v>
      </c>
      <c r="L2" s="23" t="s">
        <v>67</v>
      </c>
      <c r="M2" s="23" t="s">
        <v>68</v>
      </c>
      <c r="N2" s="23" t="s">
        <v>69</v>
      </c>
      <c r="O2" s="23" t="s">
        <v>5</v>
      </c>
      <c r="P2" s="23" t="s">
        <v>6</v>
      </c>
      <c r="Q2" s="23" t="s">
        <v>7</v>
      </c>
      <c r="R2" s="32" t="s">
        <v>8</v>
      </c>
    </row>
    <row r="3" spans="1:18" s="6" customFormat="1" x14ac:dyDescent="0.35">
      <c r="A3" s="10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5"/>
    </row>
    <row r="4" spans="1:18" x14ac:dyDescent="0.35">
      <c r="A4" s="12" t="s">
        <v>10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418.17</v>
      </c>
      <c r="H4" s="2">
        <v>133.22999999999999</v>
      </c>
      <c r="I4" s="2">
        <v>284.94</v>
      </c>
      <c r="J4" s="2">
        <v>456.45</v>
      </c>
      <c r="K4" s="2">
        <v>0</v>
      </c>
      <c r="L4" s="2">
        <v>54.77</v>
      </c>
      <c r="M4" s="2">
        <v>3.8</v>
      </c>
      <c r="N4" s="2">
        <v>19.93</v>
      </c>
      <c r="O4" s="2">
        <v>953.12</v>
      </c>
      <c r="P4" s="22">
        <f>(O4-O5)/O5</f>
        <v>0.5960346964064438</v>
      </c>
      <c r="Q4" s="22">
        <f>O4/$O$77</f>
        <v>5.7638978927955628E-3</v>
      </c>
      <c r="R4" s="13">
        <v>355.94</v>
      </c>
    </row>
    <row r="5" spans="1:18" x14ac:dyDescent="0.35">
      <c r="A5" s="12" t="s">
        <v>11</v>
      </c>
      <c r="B5" s="2">
        <v>0.02</v>
      </c>
      <c r="C5" s="2">
        <v>0</v>
      </c>
      <c r="D5" s="2">
        <v>0</v>
      </c>
      <c r="E5" s="2">
        <v>0</v>
      </c>
      <c r="F5" s="2">
        <v>0</v>
      </c>
      <c r="G5" s="2">
        <v>307.55</v>
      </c>
      <c r="H5" s="2">
        <v>88.42</v>
      </c>
      <c r="I5" s="2">
        <v>219.12</v>
      </c>
      <c r="J5" s="2">
        <v>245.03</v>
      </c>
      <c r="K5" s="2">
        <v>0</v>
      </c>
      <c r="L5" s="2">
        <v>39.85</v>
      </c>
      <c r="M5" s="2">
        <v>3.92</v>
      </c>
      <c r="N5" s="2">
        <v>0.82</v>
      </c>
      <c r="O5" s="2">
        <v>597.17999999999995</v>
      </c>
      <c r="P5" s="2"/>
      <c r="Q5" s="2"/>
      <c r="R5" s="13"/>
    </row>
    <row r="6" spans="1:18" x14ac:dyDescent="0.35">
      <c r="A6" s="12" t="s">
        <v>12</v>
      </c>
      <c r="B6" s="2">
        <v>1477.69</v>
      </c>
      <c r="C6" s="2">
        <v>193.21</v>
      </c>
      <c r="D6" s="2">
        <v>169.24</v>
      </c>
      <c r="E6" s="2">
        <v>23.97</v>
      </c>
      <c r="F6" s="2">
        <v>200.09</v>
      </c>
      <c r="G6" s="2">
        <v>3305.16</v>
      </c>
      <c r="H6" s="2">
        <v>1444.17</v>
      </c>
      <c r="I6" s="2">
        <v>1860.99</v>
      </c>
      <c r="J6" s="2">
        <v>2205.9299999999998</v>
      </c>
      <c r="K6" s="2">
        <v>6.96</v>
      </c>
      <c r="L6" s="2">
        <v>359.33</v>
      </c>
      <c r="M6" s="2">
        <v>145.18</v>
      </c>
      <c r="N6" s="2">
        <v>2505.8000000000002</v>
      </c>
      <c r="O6" s="2">
        <v>10399.35</v>
      </c>
      <c r="P6" s="22">
        <f>(O6-O7)/O7</f>
        <v>0.11867759740364515</v>
      </c>
      <c r="Q6" s="22">
        <f>O6/$O$77</f>
        <v>6.2889029242323674E-2</v>
      </c>
      <c r="R6" s="13">
        <v>1103.24</v>
      </c>
    </row>
    <row r="7" spans="1:18" x14ac:dyDescent="0.35">
      <c r="A7" s="12" t="s">
        <v>11</v>
      </c>
      <c r="B7" s="2">
        <v>1301.23</v>
      </c>
      <c r="C7" s="2">
        <v>143.99</v>
      </c>
      <c r="D7" s="2">
        <v>126.59</v>
      </c>
      <c r="E7" s="2">
        <v>17.399999999999999</v>
      </c>
      <c r="F7" s="2">
        <v>164.62</v>
      </c>
      <c r="G7" s="2">
        <v>3014.44</v>
      </c>
      <c r="H7" s="2">
        <v>1286.68</v>
      </c>
      <c r="I7" s="2">
        <v>1727.76</v>
      </c>
      <c r="J7" s="2">
        <v>2344.23</v>
      </c>
      <c r="K7" s="2">
        <v>11.54</v>
      </c>
      <c r="L7" s="2">
        <v>313.73</v>
      </c>
      <c r="M7" s="2">
        <v>128.76</v>
      </c>
      <c r="N7" s="2">
        <v>1873.57</v>
      </c>
      <c r="O7" s="2">
        <v>9296.11</v>
      </c>
      <c r="P7" s="2"/>
      <c r="Q7" s="2"/>
      <c r="R7" s="13"/>
    </row>
    <row r="8" spans="1:18" x14ac:dyDescent="0.35">
      <c r="A8" s="12" t="s">
        <v>13</v>
      </c>
      <c r="B8" s="2">
        <v>450.45</v>
      </c>
      <c r="C8" s="2">
        <v>84.11</v>
      </c>
      <c r="D8" s="2">
        <v>76.23</v>
      </c>
      <c r="E8" s="2">
        <v>7.88</v>
      </c>
      <c r="F8" s="2">
        <v>19.170000000000002</v>
      </c>
      <c r="G8" s="2">
        <v>2637.32</v>
      </c>
      <c r="H8" s="2">
        <v>1016.49</v>
      </c>
      <c r="I8" s="2">
        <v>1620.83</v>
      </c>
      <c r="J8" s="2">
        <v>376.16</v>
      </c>
      <c r="K8" s="2">
        <v>0</v>
      </c>
      <c r="L8" s="2">
        <v>15.99</v>
      </c>
      <c r="M8" s="2">
        <v>206.15</v>
      </c>
      <c r="N8" s="2">
        <v>52.2</v>
      </c>
      <c r="O8" s="2">
        <v>3841.55</v>
      </c>
      <c r="P8" s="22">
        <f>(O8-O9)/O9</f>
        <v>0.270437859646802</v>
      </c>
      <c r="Q8" s="22">
        <f>O8/$O$77</f>
        <v>2.3231389489328517E-2</v>
      </c>
      <c r="R8" s="13">
        <v>817.75</v>
      </c>
    </row>
    <row r="9" spans="1:18" x14ac:dyDescent="0.35">
      <c r="A9" s="12" t="s">
        <v>11</v>
      </c>
      <c r="B9" s="2">
        <v>328.03</v>
      </c>
      <c r="C9" s="2">
        <v>62.39</v>
      </c>
      <c r="D9" s="2">
        <v>59.63</v>
      </c>
      <c r="E9" s="2">
        <v>2.76</v>
      </c>
      <c r="F9" s="2">
        <v>19.7</v>
      </c>
      <c r="G9" s="2">
        <v>2132.0100000000002</v>
      </c>
      <c r="H9" s="2">
        <v>767.99</v>
      </c>
      <c r="I9" s="2">
        <v>1364.02</v>
      </c>
      <c r="J9" s="2">
        <v>273.75</v>
      </c>
      <c r="K9" s="2">
        <v>0</v>
      </c>
      <c r="L9" s="2">
        <v>12.42</v>
      </c>
      <c r="M9" s="2">
        <v>160.79</v>
      </c>
      <c r="N9" s="2">
        <v>34.71</v>
      </c>
      <c r="O9" s="2">
        <v>3023.8</v>
      </c>
      <c r="P9" s="2"/>
      <c r="Q9" s="2"/>
      <c r="R9" s="13"/>
    </row>
    <row r="10" spans="1:18" x14ac:dyDescent="0.35">
      <c r="A10" s="12" t="s">
        <v>14</v>
      </c>
      <c r="B10" s="2">
        <v>15.86</v>
      </c>
      <c r="C10" s="2">
        <v>0.94</v>
      </c>
      <c r="D10" s="2">
        <v>0.94</v>
      </c>
      <c r="E10" s="2">
        <v>0</v>
      </c>
      <c r="F10" s="2">
        <v>3.98</v>
      </c>
      <c r="G10" s="2">
        <v>205.46</v>
      </c>
      <c r="H10" s="2">
        <v>96.38</v>
      </c>
      <c r="I10" s="2">
        <v>109.08</v>
      </c>
      <c r="J10" s="2">
        <v>113.52</v>
      </c>
      <c r="K10" s="2">
        <v>0</v>
      </c>
      <c r="L10" s="2">
        <v>0.05</v>
      </c>
      <c r="M10" s="2">
        <v>22.33</v>
      </c>
      <c r="N10" s="2">
        <v>2.2799999999999998</v>
      </c>
      <c r="O10" s="2">
        <v>364.42</v>
      </c>
      <c r="P10" s="22">
        <f>(O10-O11)/O11</f>
        <v>0.591909837497816</v>
      </c>
      <c r="Q10" s="22">
        <f>O10/$O$77</f>
        <v>2.2037935098335563E-3</v>
      </c>
      <c r="R10" s="13">
        <v>135.5</v>
      </c>
    </row>
    <row r="11" spans="1:18" x14ac:dyDescent="0.35">
      <c r="A11" s="12" t="s">
        <v>11</v>
      </c>
      <c r="B11" s="2">
        <v>10.55</v>
      </c>
      <c r="C11" s="2">
        <v>1.71</v>
      </c>
      <c r="D11" s="2">
        <v>1.71</v>
      </c>
      <c r="E11" s="2">
        <v>0</v>
      </c>
      <c r="F11" s="2">
        <v>3.04</v>
      </c>
      <c r="G11" s="2">
        <v>114.24</v>
      </c>
      <c r="H11" s="2">
        <v>70.08</v>
      </c>
      <c r="I11" s="2">
        <v>44.15</v>
      </c>
      <c r="J11" s="2">
        <v>95.66</v>
      </c>
      <c r="K11" s="2">
        <v>0</v>
      </c>
      <c r="L11" s="2">
        <v>0.05</v>
      </c>
      <c r="M11" s="2">
        <v>3.62</v>
      </c>
      <c r="N11" s="2">
        <v>0.06</v>
      </c>
      <c r="O11" s="2">
        <v>228.92</v>
      </c>
      <c r="P11" s="2"/>
      <c r="Q11" s="2"/>
      <c r="R11" s="13"/>
    </row>
    <row r="12" spans="1:18" x14ac:dyDescent="0.35">
      <c r="A12" s="12" t="s">
        <v>15</v>
      </c>
      <c r="B12" s="2">
        <v>334.99</v>
      </c>
      <c r="C12" s="2">
        <v>71.84</v>
      </c>
      <c r="D12" s="2">
        <v>69.38</v>
      </c>
      <c r="E12" s="2">
        <v>2.46</v>
      </c>
      <c r="F12" s="2">
        <v>50.15</v>
      </c>
      <c r="G12" s="2">
        <v>968.11</v>
      </c>
      <c r="H12" s="2">
        <v>461.83</v>
      </c>
      <c r="I12" s="2">
        <v>506.28</v>
      </c>
      <c r="J12" s="2">
        <v>398.23</v>
      </c>
      <c r="K12" s="2">
        <v>0.37</v>
      </c>
      <c r="L12" s="2">
        <v>43.12</v>
      </c>
      <c r="M12" s="2">
        <v>56.09</v>
      </c>
      <c r="N12" s="2">
        <v>834.21</v>
      </c>
      <c r="O12" s="2">
        <v>2757.11</v>
      </c>
      <c r="P12" s="22">
        <f>(O12-O13)/O13</f>
        <v>3.6476346576042901E-2</v>
      </c>
      <c r="Q12" s="22">
        <f>O12/$O$77</f>
        <v>1.6673347027872223E-2</v>
      </c>
      <c r="R12" s="13">
        <v>97.03</v>
      </c>
    </row>
    <row r="13" spans="1:18" x14ac:dyDescent="0.35">
      <c r="A13" s="12" t="s">
        <v>11</v>
      </c>
      <c r="B13" s="2">
        <v>324</v>
      </c>
      <c r="C13" s="2">
        <v>57.67</v>
      </c>
      <c r="D13" s="2">
        <v>55.99</v>
      </c>
      <c r="E13" s="2">
        <v>1.68</v>
      </c>
      <c r="F13" s="2">
        <v>40.6</v>
      </c>
      <c r="G13" s="2">
        <v>983.6</v>
      </c>
      <c r="H13" s="2">
        <v>451.71</v>
      </c>
      <c r="I13" s="2">
        <v>531.89</v>
      </c>
      <c r="J13" s="2">
        <v>323.92</v>
      </c>
      <c r="K13" s="2">
        <v>0.12</v>
      </c>
      <c r="L13" s="2">
        <v>41.86</v>
      </c>
      <c r="M13" s="2">
        <v>53.87</v>
      </c>
      <c r="N13" s="2">
        <v>834.44</v>
      </c>
      <c r="O13" s="2">
        <v>2660.08</v>
      </c>
      <c r="P13" s="2"/>
      <c r="Q13" s="2"/>
      <c r="R13" s="13"/>
    </row>
    <row r="14" spans="1:18" x14ac:dyDescent="0.35">
      <c r="A14" s="12" t="s">
        <v>16</v>
      </c>
      <c r="B14" s="2">
        <v>284.67</v>
      </c>
      <c r="C14" s="2">
        <v>27.91</v>
      </c>
      <c r="D14" s="2">
        <v>27.91</v>
      </c>
      <c r="E14" s="2">
        <v>0</v>
      </c>
      <c r="F14" s="2">
        <v>40.94</v>
      </c>
      <c r="G14" s="2">
        <v>2478.1999999999998</v>
      </c>
      <c r="H14" s="2">
        <v>818.78</v>
      </c>
      <c r="I14" s="2">
        <v>1659.43</v>
      </c>
      <c r="J14" s="2">
        <v>488.32</v>
      </c>
      <c r="K14" s="2">
        <v>0</v>
      </c>
      <c r="L14" s="2">
        <v>601.54999999999995</v>
      </c>
      <c r="M14" s="2">
        <v>93.39</v>
      </c>
      <c r="N14" s="2">
        <v>36.049999999999997</v>
      </c>
      <c r="O14" s="2">
        <v>4051.04</v>
      </c>
      <c r="P14" s="22">
        <f>(O14-O15)/O15</f>
        <v>0.4849091322292845</v>
      </c>
      <c r="Q14" s="22">
        <f>O14/$O$77</f>
        <v>2.449825931638255E-2</v>
      </c>
      <c r="R14" s="13">
        <v>1322.9</v>
      </c>
    </row>
    <row r="15" spans="1:18" x14ac:dyDescent="0.35">
      <c r="A15" s="12" t="s">
        <v>11</v>
      </c>
      <c r="B15" s="2">
        <v>185.03</v>
      </c>
      <c r="C15" s="2">
        <v>11.38</v>
      </c>
      <c r="D15" s="2">
        <v>11.38</v>
      </c>
      <c r="E15" s="2">
        <v>0</v>
      </c>
      <c r="F15" s="2">
        <v>16.739999999999998</v>
      </c>
      <c r="G15" s="2">
        <v>1691.81</v>
      </c>
      <c r="H15" s="2">
        <v>480.88</v>
      </c>
      <c r="I15" s="2">
        <v>1210.93</v>
      </c>
      <c r="J15" s="2">
        <v>327.95</v>
      </c>
      <c r="K15" s="2">
        <v>0</v>
      </c>
      <c r="L15" s="2">
        <v>302.57</v>
      </c>
      <c r="M15" s="2">
        <v>183.61</v>
      </c>
      <c r="N15" s="2">
        <v>9.0500000000000007</v>
      </c>
      <c r="O15" s="2">
        <v>2728.14</v>
      </c>
      <c r="P15" s="2"/>
      <c r="Q15" s="2"/>
      <c r="R15" s="13"/>
    </row>
    <row r="16" spans="1:18" x14ac:dyDescent="0.35">
      <c r="A16" s="12" t="s">
        <v>17</v>
      </c>
      <c r="B16" s="2">
        <v>1248.6199999999999</v>
      </c>
      <c r="C16" s="2">
        <v>163.38999999999999</v>
      </c>
      <c r="D16" s="2">
        <v>147.94999999999999</v>
      </c>
      <c r="E16" s="2">
        <v>15.44</v>
      </c>
      <c r="F16" s="2">
        <v>136.55000000000001</v>
      </c>
      <c r="G16" s="2">
        <v>3080.87</v>
      </c>
      <c r="H16" s="2">
        <v>1374.2</v>
      </c>
      <c r="I16" s="2">
        <v>1706.68</v>
      </c>
      <c r="J16" s="2">
        <v>2886.19</v>
      </c>
      <c r="K16" s="2">
        <v>15.26</v>
      </c>
      <c r="L16" s="2">
        <v>417.11</v>
      </c>
      <c r="M16" s="2">
        <v>444.96</v>
      </c>
      <c r="N16" s="2">
        <v>2063.6999999999998</v>
      </c>
      <c r="O16" s="2">
        <v>10456.66</v>
      </c>
      <c r="P16" s="22">
        <f>(O16-O17)/O17</f>
        <v>0.22329590521224987</v>
      </c>
      <c r="Q16" s="22">
        <f>O16/$O$77</f>
        <v>6.3235605736612022E-2</v>
      </c>
      <c r="R16" s="13">
        <v>1908.72</v>
      </c>
    </row>
    <row r="17" spans="1:18" x14ac:dyDescent="0.35">
      <c r="A17" s="12" t="s">
        <v>11</v>
      </c>
      <c r="B17" s="2">
        <v>949.08</v>
      </c>
      <c r="C17" s="2">
        <v>124.2</v>
      </c>
      <c r="D17" s="2">
        <v>108.96</v>
      </c>
      <c r="E17" s="2">
        <v>15.23</v>
      </c>
      <c r="F17" s="2">
        <v>128.46</v>
      </c>
      <c r="G17" s="2">
        <v>2231.21</v>
      </c>
      <c r="H17" s="2">
        <v>969.83</v>
      </c>
      <c r="I17" s="2">
        <v>1261.3800000000001</v>
      </c>
      <c r="J17" s="2">
        <v>2428.4</v>
      </c>
      <c r="K17" s="2">
        <v>14.81</v>
      </c>
      <c r="L17" s="2">
        <v>288.58999999999997</v>
      </c>
      <c r="M17" s="2">
        <v>388.36</v>
      </c>
      <c r="N17" s="2">
        <v>1994.84</v>
      </c>
      <c r="O17" s="2">
        <v>8547.94</v>
      </c>
      <c r="P17" s="2"/>
      <c r="Q17" s="2"/>
      <c r="R17" s="13"/>
    </row>
    <row r="18" spans="1:18" x14ac:dyDescent="0.35">
      <c r="A18" s="12" t="s">
        <v>18</v>
      </c>
      <c r="B18" s="2">
        <v>2248.4699999999998</v>
      </c>
      <c r="C18" s="2">
        <v>514.22</v>
      </c>
      <c r="D18" s="2">
        <v>465.74</v>
      </c>
      <c r="E18" s="2">
        <v>48.48</v>
      </c>
      <c r="F18" s="2">
        <v>424.83</v>
      </c>
      <c r="G18" s="2">
        <v>5605.94</v>
      </c>
      <c r="H18" s="2">
        <v>2618.8200000000002</v>
      </c>
      <c r="I18" s="2">
        <v>2987.12</v>
      </c>
      <c r="J18" s="2">
        <v>3335.76</v>
      </c>
      <c r="K18" s="2">
        <v>119.18</v>
      </c>
      <c r="L18" s="2">
        <v>572.07000000000005</v>
      </c>
      <c r="M18" s="2">
        <v>388.14</v>
      </c>
      <c r="N18" s="2">
        <v>1188.5899999999999</v>
      </c>
      <c r="O18" s="2">
        <v>14397.2</v>
      </c>
      <c r="P18" s="22">
        <f>(O18-O19)/O19</f>
        <v>0.22030438954266976</v>
      </c>
      <c r="Q18" s="22">
        <f>O18/$O$77</f>
        <v>8.7065627352438599E-2</v>
      </c>
      <c r="R18" s="13">
        <v>2599.16</v>
      </c>
    </row>
    <row r="19" spans="1:18" x14ac:dyDescent="0.35">
      <c r="A19" s="12" t="s">
        <v>11</v>
      </c>
      <c r="B19" s="2">
        <v>2030.44</v>
      </c>
      <c r="C19" s="2">
        <v>410.95</v>
      </c>
      <c r="D19" s="2">
        <v>374.69</v>
      </c>
      <c r="E19" s="2">
        <v>36.26</v>
      </c>
      <c r="F19" s="2">
        <v>357.57</v>
      </c>
      <c r="G19" s="2">
        <v>5033.13</v>
      </c>
      <c r="H19" s="2">
        <v>2515.3200000000002</v>
      </c>
      <c r="I19" s="2">
        <v>2517.81</v>
      </c>
      <c r="J19" s="2">
        <v>2340.16</v>
      </c>
      <c r="K19" s="2">
        <v>86.75</v>
      </c>
      <c r="L19" s="2">
        <v>455.88</v>
      </c>
      <c r="M19" s="2">
        <v>267.95</v>
      </c>
      <c r="N19" s="2">
        <v>815.21</v>
      </c>
      <c r="O19" s="2">
        <v>11798.04</v>
      </c>
      <c r="P19" s="2"/>
      <c r="Q19" s="2"/>
      <c r="R19" s="13"/>
    </row>
    <row r="20" spans="1:18" x14ac:dyDescent="0.35">
      <c r="A20" s="12" t="s">
        <v>19</v>
      </c>
      <c r="B20" s="2">
        <v>709.26</v>
      </c>
      <c r="C20" s="2">
        <v>219.71</v>
      </c>
      <c r="D20" s="2">
        <v>211.41</v>
      </c>
      <c r="E20" s="2">
        <v>8.3000000000000007</v>
      </c>
      <c r="F20" s="2">
        <v>106.36</v>
      </c>
      <c r="G20" s="2">
        <v>2503.9899999999998</v>
      </c>
      <c r="H20" s="2">
        <v>1172.8900000000001</v>
      </c>
      <c r="I20" s="2">
        <v>1331.1</v>
      </c>
      <c r="J20" s="2">
        <v>1488.64</v>
      </c>
      <c r="K20" s="2">
        <v>0</v>
      </c>
      <c r="L20" s="2">
        <v>154.94</v>
      </c>
      <c r="M20" s="2">
        <v>90.85</v>
      </c>
      <c r="N20" s="2">
        <v>888.7</v>
      </c>
      <c r="O20" s="2">
        <v>6162.45</v>
      </c>
      <c r="P20" s="22">
        <f>(O20-O21)/O21</f>
        <v>8.6311569907030386E-2</v>
      </c>
      <c r="Q20" s="22">
        <f>O20/$O$77</f>
        <v>3.7266800161005975E-2</v>
      </c>
      <c r="R20" s="13">
        <v>489.63</v>
      </c>
    </row>
    <row r="21" spans="1:18" x14ac:dyDescent="0.35">
      <c r="A21" s="12" t="s">
        <v>11</v>
      </c>
      <c r="B21" s="2">
        <v>701.8</v>
      </c>
      <c r="C21" s="2">
        <v>171.69</v>
      </c>
      <c r="D21" s="2">
        <v>156.41</v>
      </c>
      <c r="E21" s="2">
        <v>15.28</v>
      </c>
      <c r="F21" s="2">
        <v>77.53</v>
      </c>
      <c r="G21" s="2">
        <v>2306.21</v>
      </c>
      <c r="H21" s="2">
        <v>1065.1199999999999</v>
      </c>
      <c r="I21" s="2">
        <v>1241.0999999999999</v>
      </c>
      <c r="J21" s="2">
        <v>1130.18</v>
      </c>
      <c r="K21" s="2">
        <v>0</v>
      </c>
      <c r="L21" s="2">
        <v>132.91999999999999</v>
      </c>
      <c r="M21" s="2">
        <v>70.819999999999993</v>
      </c>
      <c r="N21" s="2">
        <v>1081.6600000000001</v>
      </c>
      <c r="O21" s="2">
        <v>5672.82</v>
      </c>
      <c r="P21" s="2"/>
      <c r="Q21" s="2"/>
      <c r="R21" s="13"/>
    </row>
    <row r="22" spans="1:18" x14ac:dyDescent="0.35">
      <c r="A22" s="12" t="s">
        <v>20</v>
      </c>
      <c r="B22" s="2">
        <v>47.22</v>
      </c>
      <c r="C22" s="2">
        <v>12.65</v>
      </c>
      <c r="D22" s="2">
        <v>12.65</v>
      </c>
      <c r="E22" s="2">
        <v>0</v>
      </c>
      <c r="F22" s="2">
        <v>5.15</v>
      </c>
      <c r="G22" s="2">
        <v>320.88</v>
      </c>
      <c r="H22" s="2">
        <v>163.66</v>
      </c>
      <c r="I22" s="2">
        <v>157.21</v>
      </c>
      <c r="J22" s="2">
        <v>241.36</v>
      </c>
      <c r="K22" s="2">
        <v>0</v>
      </c>
      <c r="L22" s="2">
        <v>0.73</v>
      </c>
      <c r="M22" s="2">
        <v>36.04</v>
      </c>
      <c r="N22" s="2">
        <v>22.81</v>
      </c>
      <c r="O22" s="2">
        <v>686.83</v>
      </c>
      <c r="P22" s="22">
        <f>(O22-O23)/O23</f>
        <v>0.64774608353525431</v>
      </c>
      <c r="Q22" s="22">
        <f>O22/$O$77</f>
        <v>4.1535357454557421E-3</v>
      </c>
      <c r="R22" s="13">
        <v>270</v>
      </c>
    </row>
    <row r="23" spans="1:18" x14ac:dyDescent="0.35">
      <c r="A23" s="12" t="s">
        <v>11</v>
      </c>
      <c r="B23" s="2">
        <v>30.93</v>
      </c>
      <c r="C23" s="2">
        <v>1.99</v>
      </c>
      <c r="D23" s="2">
        <v>1.99</v>
      </c>
      <c r="E23" s="2">
        <v>0</v>
      </c>
      <c r="F23" s="2">
        <v>2.2200000000000002</v>
      </c>
      <c r="G23" s="2">
        <v>212.79</v>
      </c>
      <c r="H23" s="2">
        <v>125.66</v>
      </c>
      <c r="I23" s="2">
        <v>87.12</v>
      </c>
      <c r="J23" s="2">
        <v>138.74</v>
      </c>
      <c r="K23" s="2">
        <v>0</v>
      </c>
      <c r="L23" s="2">
        <v>0.34</v>
      </c>
      <c r="M23" s="2">
        <v>23.22</v>
      </c>
      <c r="N23" s="2">
        <v>6.61</v>
      </c>
      <c r="O23" s="2">
        <v>416.83</v>
      </c>
      <c r="P23" s="2"/>
      <c r="Q23" s="2"/>
      <c r="R23" s="13"/>
    </row>
    <row r="24" spans="1:18" x14ac:dyDescent="0.35">
      <c r="A24" s="12" t="s">
        <v>21</v>
      </c>
      <c r="B24" s="2">
        <v>61.35</v>
      </c>
      <c r="C24" s="2">
        <v>27.13</v>
      </c>
      <c r="D24" s="2">
        <v>27.13</v>
      </c>
      <c r="E24" s="2">
        <v>0</v>
      </c>
      <c r="F24" s="2">
        <v>22.54</v>
      </c>
      <c r="G24" s="2">
        <v>869.53</v>
      </c>
      <c r="H24" s="2">
        <v>452.74</v>
      </c>
      <c r="I24" s="2">
        <v>416.79</v>
      </c>
      <c r="J24" s="2">
        <v>220.74</v>
      </c>
      <c r="K24" s="2">
        <v>0</v>
      </c>
      <c r="L24" s="2">
        <v>13.76</v>
      </c>
      <c r="M24" s="2">
        <v>15.82</v>
      </c>
      <c r="N24" s="2">
        <v>45.87</v>
      </c>
      <c r="O24" s="2">
        <v>1276.74</v>
      </c>
      <c r="P24" s="22">
        <f>(O24-O25)/O25</f>
        <v>0.33624289616628461</v>
      </c>
      <c r="Q24" s="22">
        <f>O24/$O$77</f>
        <v>7.7209574824238366E-3</v>
      </c>
      <c r="R24" s="13">
        <v>321.27</v>
      </c>
    </row>
    <row r="25" spans="1:18" x14ac:dyDescent="0.35">
      <c r="A25" s="12" t="s">
        <v>11</v>
      </c>
      <c r="B25" s="2">
        <v>73.84</v>
      </c>
      <c r="C25" s="2">
        <v>27.55</v>
      </c>
      <c r="D25" s="2">
        <v>27.55</v>
      </c>
      <c r="E25" s="2">
        <v>0</v>
      </c>
      <c r="F25" s="2">
        <v>24.3</v>
      </c>
      <c r="G25" s="2">
        <v>612.27</v>
      </c>
      <c r="H25" s="2">
        <v>322.04000000000002</v>
      </c>
      <c r="I25" s="2">
        <v>290.23</v>
      </c>
      <c r="J25" s="2">
        <v>154.53</v>
      </c>
      <c r="K25" s="2">
        <v>0</v>
      </c>
      <c r="L25" s="2">
        <v>12.95</v>
      </c>
      <c r="M25" s="2">
        <v>15.44</v>
      </c>
      <c r="N25" s="2">
        <v>34.590000000000003</v>
      </c>
      <c r="O25" s="2">
        <v>955.47</v>
      </c>
      <c r="P25" s="2"/>
      <c r="Q25" s="2"/>
      <c r="R25" s="13"/>
    </row>
    <row r="26" spans="1:18" x14ac:dyDescent="0.35">
      <c r="A26" s="12" t="s">
        <v>22</v>
      </c>
      <c r="B26" s="2">
        <v>186.22</v>
      </c>
      <c r="C26" s="2">
        <v>16.55</v>
      </c>
      <c r="D26" s="2">
        <v>16.55</v>
      </c>
      <c r="E26" s="2">
        <v>0</v>
      </c>
      <c r="F26" s="2">
        <v>2.99</v>
      </c>
      <c r="G26" s="2">
        <v>1237.99</v>
      </c>
      <c r="H26" s="2">
        <v>425.24</v>
      </c>
      <c r="I26" s="2">
        <v>812.74</v>
      </c>
      <c r="J26" s="2">
        <v>132.59</v>
      </c>
      <c r="K26" s="2">
        <v>0</v>
      </c>
      <c r="L26" s="2">
        <v>32.74</v>
      </c>
      <c r="M26" s="2">
        <v>6.01</v>
      </c>
      <c r="N26" s="2">
        <v>-0.74</v>
      </c>
      <c r="O26" s="2">
        <v>1614.34</v>
      </c>
      <c r="P26" s="22">
        <f>(O26-O27)/O27</f>
        <v>0.59516610343669096</v>
      </c>
      <c r="Q26" s="22">
        <f>O26/$O$77</f>
        <v>9.7625597241224483E-3</v>
      </c>
      <c r="R26" s="13">
        <v>602.32000000000005</v>
      </c>
    </row>
    <row r="27" spans="1:18" x14ac:dyDescent="0.35">
      <c r="A27" s="12" t="s">
        <v>11</v>
      </c>
      <c r="B27" s="2">
        <v>118.39</v>
      </c>
      <c r="C27" s="2">
        <v>11.69</v>
      </c>
      <c r="D27" s="2">
        <v>11.69</v>
      </c>
      <c r="E27" s="2">
        <v>0</v>
      </c>
      <c r="F27" s="2">
        <v>3.75</v>
      </c>
      <c r="G27" s="2">
        <v>772.77</v>
      </c>
      <c r="H27" s="2">
        <v>247.72</v>
      </c>
      <c r="I27" s="2">
        <v>525.04999999999995</v>
      </c>
      <c r="J27" s="2">
        <v>68.2</v>
      </c>
      <c r="K27" s="2">
        <v>0</v>
      </c>
      <c r="L27" s="2">
        <v>33.21</v>
      </c>
      <c r="M27" s="2">
        <v>3.77</v>
      </c>
      <c r="N27" s="2">
        <v>0.24</v>
      </c>
      <c r="O27" s="2">
        <v>1012.02</v>
      </c>
      <c r="P27" s="2"/>
      <c r="Q27" s="2"/>
      <c r="R27" s="13"/>
    </row>
    <row r="28" spans="1:18" x14ac:dyDescent="0.35">
      <c r="A28" s="12" t="s">
        <v>23</v>
      </c>
      <c r="B28" s="2">
        <v>844.74</v>
      </c>
      <c r="C28" s="2">
        <v>169.19</v>
      </c>
      <c r="D28" s="2">
        <v>93.87</v>
      </c>
      <c r="E28" s="2">
        <v>75.33</v>
      </c>
      <c r="F28" s="2">
        <v>217.71</v>
      </c>
      <c r="G28" s="2">
        <v>3070.41</v>
      </c>
      <c r="H28" s="2">
        <v>1011.44</v>
      </c>
      <c r="I28" s="2">
        <v>2058.9699999999998</v>
      </c>
      <c r="J28" s="2">
        <v>5323.02</v>
      </c>
      <c r="K28" s="2">
        <v>30.3</v>
      </c>
      <c r="L28" s="2">
        <v>118.62</v>
      </c>
      <c r="M28" s="2">
        <v>368.13</v>
      </c>
      <c r="N28" s="2">
        <v>283.04000000000002</v>
      </c>
      <c r="O28" s="2">
        <v>10425.17</v>
      </c>
      <c r="P28" s="22">
        <f>(O28-O29)/O29</f>
        <v>0.16472846348845296</v>
      </c>
      <c r="Q28" s="22">
        <f>O28/$O$77</f>
        <v>6.3045173110453587E-2</v>
      </c>
      <c r="R28" s="13">
        <v>1474.44</v>
      </c>
    </row>
    <row r="29" spans="1:18" x14ac:dyDescent="0.35">
      <c r="A29" s="12" t="s">
        <v>11</v>
      </c>
      <c r="B29" s="2">
        <v>801.51</v>
      </c>
      <c r="C29" s="2">
        <v>138.43</v>
      </c>
      <c r="D29" s="2">
        <v>78.36</v>
      </c>
      <c r="E29" s="2">
        <v>60.07</v>
      </c>
      <c r="F29" s="2">
        <v>191.5</v>
      </c>
      <c r="G29" s="2">
        <v>2981.81</v>
      </c>
      <c r="H29" s="2">
        <v>955.63</v>
      </c>
      <c r="I29" s="2">
        <v>2026.17</v>
      </c>
      <c r="J29" s="2">
        <v>4235.3599999999997</v>
      </c>
      <c r="K29" s="2">
        <v>81.31</v>
      </c>
      <c r="L29" s="2">
        <v>85.29</v>
      </c>
      <c r="M29" s="2">
        <v>164.52</v>
      </c>
      <c r="N29" s="2">
        <v>271.01</v>
      </c>
      <c r="O29" s="2">
        <v>8950.73</v>
      </c>
      <c r="P29" s="2"/>
      <c r="Q29" s="2"/>
      <c r="R29" s="13"/>
    </row>
    <row r="30" spans="1:18" x14ac:dyDescent="0.35">
      <c r="A30" s="12" t="s">
        <v>24</v>
      </c>
      <c r="B30" s="2">
        <v>-0.26</v>
      </c>
      <c r="C30" s="2">
        <v>0</v>
      </c>
      <c r="D30" s="2">
        <v>0</v>
      </c>
      <c r="E30" s="2">
        <v>0</v>
      </c>
      <c r="F30" s="2">
        <v>0</v>
      </c>
      <c r="G30" s="2">
        <v>23.11</v>
      </c>
      <c r="H30" s="2">
        <v>2.23</v>
      </c>
      <c r="I30" s="2">
        <v>20.88</v>
      </c>
      <c r="J30" s="2">
        <v>26</v>
      </c>
      <c r="K30" s="2">
        <v>0</v>
      </c>
      <c r="L30" s="2">
        <v>0</v>
      </c>
      <c r="M30" s="2">
        <v>0.14000000000000001</v>
      </c>
      <c r="N30" s="2">
        <v>0.02</v>
      </c>
      <c r="O30" s="2">
        <v>49.01</v>
      </c>
      <c r="P30" s="22">
        <f>(O30-O31)/O31</f>
        <v>-8.7676842889054377E-2</v>
      </c>
      <c r="Q30" s="22">
        <f>O30/$O$77</f>
        <v>2.963830742465907E-4</v>
      </c>
      <c r="R30" s="13">
        <v>-4.71</v>
      </c>
    </row>
    <row r="31" spans="1:18" x14ac:dyDescent="0.35">
      <c r="A31" s="12" t="s">
        <v>11</v>
      </c>
      <c r="B31" s="2">
        <v>7.07</v>
      </c>
      <c r="C31" s="2">
        <v>0</v>
      </c>
      <c r="D31" s="2">
        <v>0</v>
      </c>
      <c r="E31" s="2">
        <v>0</v>
      </c>
      <c r="F31" s="2">
        <v>0</v>
      </c>
      <c r="G31" s="2">
        <v>28.29</v>
      </c>
      <c r="H31" s="2">
        <v>6.17</v>
      </c>
      <c r="I31" s="2">
        <v>22.12</v>
      </c>
      <c r="J31" s="2">
        <v>14.02</v>
      </c>
      <c r="K31" s="2">
        <v>0</v>
      </c>
      <c r="L31" s="2">
        <v>0</v>
      </c>
      <c r="M31" s="2">
        <v>2.31</v>
      </c>
      <c r="N31" s="2">
        <v>2.0299999999999998</v>
      </c>
      <c r="O31" s="2">
        <v>53.72</v>
      </c>
      <c r="P31" s="2"/>
      <c r="Q31" s="2"/>
      <c r="R31" s="13"/>
    </row>
    <row r="32" spans="1:18" x14ac:dyDescent="0.35">
      <c r="A32" s="12" t="s">
        <v>25</v>
      </c>
      <c r="B32" s="2">
        <v>17.48</v>
      </c>
      <c r="C32" s="2">
        <v>0</v>
      </c>
      <c r="D32" s="2">
        <v>0</v>
      </c>
      <c r="E32" s="2">
        <v>0</v>
      </c>
      <c r="F32" s="2">
        <v>2.08</v>
      </c>
      <c r="G32" s="2">
        <v>245.21</v>
      </c>
      <c r="H32" s="2">
        <v>177.12</v>
      </c>
      <c r="I32" s="2">
        <v>68.08</v>
      </c>
      <c r="J32" s="2">
        <v>9.26</v>
      </c>
      <c r="K32" s="2">
        <v>0</v>
      </c>
      <c r="L32" s="2">
        <v>45.58</v>
      </c>
      <c r="M32" s="2">
        <v>0.34</v>
      </c>
      <c r="N32" s="2">
        <v>0.28000000000000003</v>
      </c>
      <c r="O32" s="2">
        <v>320.22000000000003</v>
      </c>
      <c r="P32" s="22">
        <f>(O32-O33)/O33</f>
        <v>0.35017076358730043</v>
      </c>
      <c r="Q32" s="22">
        <f>O32/$O$77</f>
        <v>1.9364984296111668E-3</v>
      </c>
      <c r="R32" s="13">
        <v>83.05</v>
      </c>
    </row>
    <row r="33" spans="1:21" x14ac:dyDescent="0.35">
      <c r="A33" s="12" t="s">
        <v>11</v>
      </c>
      <c r="B33" s="2">
        <v>9.67</v>
      </c>
      <c r="C33" s="2">
        <v>0.01</v>
      </c>
      <c r="D33" s="2">
        <v>0.01</v>
      </c>
      <c r="E33" s="2">
        <v>0</v>
      </c>
      <c r="F33" s="2">
        <v>2.4</v>
      </c>
      <c r="G33" s="2">
        <v>173.1</v>
      </c>
      <c r="H33" s="2">
        <v>119.74</v>
      </c>
      <c r="I33" s="2">
        <v>53.36</v>
      </c>
      <c r="J33" s="2">
        <v>3.17</v>
      </c>
      <c r="K33" s="2">
        <v>0</v>
      </c>
      <c r="L33" s="2">
        <v>48.43</v>
      </c>
      <c r="M33" s="2">
        <v>0.15</v>
      </c>
      <c r="N33" s="2">
        <v>0.24</v>
      </c>
      <c r="O33" s="2">
        <v>237.17</v>
      </c>
      <c r="P33" s="2"/>
      <c r="Q33" s="2"/>
      <c r="R33" s="13"/>
    </row>
    <row r="34" spans="1:21" x14ac:dyDescent="0.35">
      <c r="A34" s="12" t="s">
        <v>26</v>
      </c>
      <c r="B34" s="2">
        <v>837.33</v>
      </c>
      <c r="C34" s="2">
        <v>102.29</v>
      </c>
      <c r="D34" s="2">
        <v>88.36</v>
      </c>
      <c r="E34" s="2">
        <v>13.92</v>
      </c>
      <c r="F34" s="2">
        <v>154.44999999999999</v>
      </c>
      <c r="G34" s="2">
        <v>2507.61</v>
      </c>
      <c r="H34" s="2">
        <v>1058.6600000000001</v>
      </c>
      <c r="I34" s="2">
        <v>1448.95</v>
      </c>
      <c r="J34" s="2">
        <v>999.79</v>
      </c>
      <c r="K34" s="2">
        <v>19.52</v>
      </c>
      <c r="L34" s="2">
        <v>51.45</v>
      </c>
      <c r="M34" s="2">
        <v>119.16</v>
      </c>
      <c r="N34" s="2">
        <v>2430.37</v>
      </c>
      <c r="O34" s="2">
        <v>7221.96</v>
      </c>
      <c r="P34" s="22">
        <f>(O34-O35)/O35</f>
        <v>0.11305543268689867</v>
      </c>
      <c r="Q34" s="22">
        <f>O34/$O$77</f>
        <v>4.3674080940336833E-2</v>
      </c>
      <c r="R34" s="13">
        <v>733.55</v>
      </c>
    </row>
    <row r="35" spans="1:21" x14ac:dyDescent="0.35">
      <c r="A35" s="12" t="s">
        <v>11</v>
      </c>
      <c r="B35" s="2">
        <v>744.62</v>
      </c>
      <c r="C35" s="2">
        <v>85.37</v>
      </c>
      <c r="D35" s="2">
        <v>69.290000000000006</v>
      </c>
      <c r="E35" s="2">
        <v>16.079999999999998</v>
      </c>
      <c r="F35" s="2">
        <v>129.68</v>
      </c>
      <c r="G35" s="2">
        <v>2384.83</v>
      </c>
      <c r="H35" s="2">
        <v>1018.79</v>
      </c>
      <c r="I35" s="2">
        <v>1366.04</v>
      </c>
      <c r="J35" s="2">
        <v>730.14</v>
      </c>
      <c r="K35" s="2">
        <v>28.66</v>
      </c>
      <c r="L35" s="2">
        <v>48.6</v>
      </c>
      <c r="M35" s="2">
        <v>58.97</v>
      </c>
      <c r="N35" s="2">
        <v>2277.54</v>
      </c>
      <c r="O35" s="2">
        <v>6488.41</v>
      </c>
      <c r="P35" s="2"/>
      <c r="Q35" s="2"/>
      <c r="R35" s="13"/>
    </row>
    <row r="36" spans="1:21" x14ac:dyDescent="0.35">
      <c r="A36" s="12" t="s">
        <v>27</v>
      </c>
      <c r="B36" s="2">
        <v>214.5</v>
      </c>
      <c r="C36" s="2">
        <v>35.79</v>
      </c>
      <c r="D36" s="2">
        <v>35.79</v>
      </c>
      <c r="E36" s="2">
        <v>0</v>
      </c>
      <c r="F36" s="2">
        <v>38.89</v>
      </c>
      <c r="G36" s="2">
        <v>1536.47</v>
      </c>
      <c r="H36" s="2">
        <v>652.83000000000004</v>
      </c>
      <c r="I36" s="2">
        <v>883.64</v>
      </c>
      <c r="J36" s="2">
        <v>282.48</v>
      </c>
      <c r="K36" s="2">
        <v>0</v>
      </c>
      <c r="L36" s="2">
        <v>8.67</v>
      </c>
      <c r="M36" s="2">
        <v>30.82</v>
      </c>
      <c r="N36" s="2">
        <v>6.71</v>
      </c>
      <c r="O36" s="2">
        <v>2154.33</v>
      </c>
      <c r="P36" s="22">
        <f>(O36-O37)/O37</f>
        <v>0.18143878737359329</v>
      </c>
      <c r="Q36" s="22">
        <f>O36/$O$77</f>
        <v>1.3028095252839374E-2</v>
      </c>
      <c r="R36" s="13">
        <v>330.85</v>
      </c>
    </row>
    <row r="37" spans="1:21" x14ac:dyDescent="0.35">
      <c r="A37" s="12" t="s">
        <v>11</v>
      </c>
      <c r="B37" s="2">
        <v>220.51</v>
      </c>
      <c r="C37" s="2">
        <v>30.16</v>
      </c>
      <c r="D37" s="2">
        <v>30.16</v>
      </c>
      <c r="E37" s="2">
        <v>0</v>
      </c>
      <c r="F37" s="2">
        <v>37.64</v>
      </c>
      <c r="G37" s="2">
        <v>1236.01</v>
      </c>
      <c r="H37" s="2">
        <v>643.4</v>
      </c>
      <c r="I37" s="2">
        <v>592.61</v>
      </c>
      <c r="J37" s="2">
        <v>253.25</v>
      </c>
      <c r="K37" s="2">
        <v>0</v>
      </c>
      <c r="L37" s="2">
        <v>8.51</v>
      </c>
      <c r="M37" s="2">
        <v>31.4</v>
      </c>
      <c r="N37" s="2">
        <v>6</v>
      </c>
      <c r="O37" s="2">
        <v>1823.48</v>
      </c>
      <c r="P37" s="2"/>
      <c r="Q37" s="2"/>
      <c r="R37" s="13"/>
    </row>
    <row r="38" spans="1:21" x14ac:dyDescent="0.35">
      <c r="A38" s="12" t="s">
        <v>28</v>
      </c>
      <c r="B38" s="2">
        <v>1070.05</v>
      </c>
      <c r="C38" s="2">
        <v>60.06</v>
      </c>
      <c r="D38" s="2">
        <v>60.06</v>
      </c>
      <c r="E38" s="2">
        <v>0</v>
      </c>
      <c r="F38" s="2">
        <v>48.17</v>
      </c>
      <c r="G38" s="2">
        <v>1493.34</v>
      </c>
      <c r="H38" s="2">
        <v>668.65</v>
      </c>
      <c r="I38" s="2">
        <v>824.69</v>
      </c>
      <c r="J38" s="2">
        <v>1181.8499999999999</v>
      </c>
      <c r="K38" s="2">
        <v>0.04</v>
      </c>
      <c r="L38" s="2">
        <v>43.42</v>
      </c>
      <c r="M38" s="2">
        <v>623.17999999999995</v>
      </c>
      <c r="N38" s="2">
        <v>1711.84</v>
      </c>
      <c r="O38" s="2">
        <v>6231.95</v>
      </c>
      <c r="P38" s="22">
        <f>(O38-O39)/O39</f>
        <v>0.16290070666564649</v>
      </c>
      <c r="Q38" s="22">
        <f>O38/$O$77</f>
        <v>3.7687094461355659E-2</v>
      </c>
      <c r="R38" s="13">
        <v>872.98</v>
      </c>
    </row>
    <row r="39" spans="1:21" x14ac:dyDescent="0.35">
      <c r="A39" s="12" t="s">
        <v>11</v>
      </c>
      <c r="B39" s="2">
        <v>837.36</v>
      </c>
      <c r="C39" s="2">
        <v>41.93</v>
      </c>
      <c r="D39" s="2">
        <v>41.93</v>
      </c>
      <c r="E39" s="2">
        <v>0</v>
      </c>
      <c r="F39" s="2">
        <v>37.61</v>
      </c>
      <c r="G39" s="2">
        <v>1460.19</v>
      </c>
      <c r="H39" s="2">
        <v>686.19</v>
      </c>
      <c r="I39" s="2">
        <v>774</v>
      </c>
      <c r="J39" s="2">
        <v>899.9</v>
      </c>
      <c r="K39" s="2">
        <v>0.11</v>
      </c>
      <c r="L39" s="2">
        <v>42.15</v>
      </c>
      <c r="M39" s="2">
        <v>508.42</v>
      </c>
      <c r="N39" s="2">
        <v>1531.3</v>
      </c>
      <c r="O39" s="2">
        <v>5358.97</v>
      </c>
      <c r="P39" s="2"/>
      <c r="Q39" s="2"/>
      <c r="R39" s="13"/>
      <c r="U39" s="27"/>
    </row>
    <row r="40" spans="1:21" x14ac:dyDescent="0.35">
      <c r="A40" s="12" t="s">
        <v>29</v>
      </c>
      <c r="B40" s="2">
        <v>51.38</v>
      </c>
      <c r="C40" s="2">
        <v>1.41</v>
      </c>
      <c r="D40" s="2">
        <v>1.41</v>
      </c>
      <c r="E40" s="2">
        <v>0</v>
      </c>
      <c r="F40" s="2">
        <v>9.91</v>
      </c>
      <c r="G40" s="2">
        <v>1288.3399999999999</v>
      </c>
      <c r="H40" s="2">
        <v>261.33</v>
      </c>
      <c r="I40" s="2">
        <v>1027.01</v>
      </c>
      <c r="J40" s="2">
        <v>1.44</v>
      </c>
      <c r="K40" s="2">
        <v>0</v>
      </c>
      <c r="L40" s="2">
        <v>3.8</v>
      </c>
      <c r="M40" s="2">
        <v>32.07</v>
      </c>
      <c r="N40" s="2">
        <v>8.81</v>
      </c>
      <c r="O40" s="2">
        <v>1397.16</v>
      </c>
      <c r="P40" s="22">
        <f>(O40-O41)/O41</f>
        <v>0.24842289615240271</v>
      </c>
      <c r="Q40" s="22">
        <f>O40/$O$77</f>
        <v>8.4491853910297222E-3</v>
      </c>
      <c r="R40" s="13">
        <v>278.02</v>
      </c>
    </row>
    <row r="41" spans="1:21" x14ac:dyDescent="0.35">
      <c r="A41" s="12" t="s">
        <v>11</v>
      </c>
      <c r="B41" s="2">
        <v>36.79</v>
      </c>
      <c r="C41" s="2">
        <v>1.07</v>
      </c>
      <c r="D41" s="2">
        <v>1.07</v>
      </c>
      <c r="E41" s="2">
        <v>0</v>
      </c>
      <c r="F41" s="2">
        <v>9.1</v>
      </c>
      <c r="G41" s="2">
        <v>1037.46</v>
      </c>
      <c r="H41" s="2">
        <v>228.9</v>
      </c>
      <c r="I41" s="2">
        <v>808.56</v>
      </c>
      <c r="J41" s="2">
        <v>7.27</v>
      </c>
      <c r="K41" s="2">
        <v>0</v>
      </c>
      <c r="L41" s="2">
        <v>3.23</v>
      </c>
      <c r="M41" s="2">
        <v>16.21</v>
      </c>
      <c r="N41" s="2">
        <v>8.01</v>
      </c>
      <c r="O41" s="2">
        <v>1119.1400000000001</v>
      </c>
      <c r="P41" s="2"/>
      <c r="Q41" s="2"/>
      <c r="R41" s="13"/>
    </row>
    <row r="42" spans="1:21" x14ac:dyDescent="0.35">
      <c r="A42" s="12" t="s">
        <v>30</v>
      </c>
      <c r="B42" s="2">
        <v>1321.51</v>
      </c>
      <c r="C42" s="2">
        <v>428.06</v>
      </c>
      <c r="D42" s="2">
        <v>420</v>
      </c>
      <c r="E42" s="2">
        <v>8.07</v>
      </c>
      <c r="F42" s="2">
        <v>106.12</v>
      </c>
      <c r="G42" s="2">
        <v>3893.16</v>
      </c>
      <c r="H42" s="2">
        <v>1746.88</v>
      </c>
      <c r="I42" s="2">
        <v>2146.2800000000002</v>
      </c>
      <c r="J42" s="2">
        <v>1455.52</v>
      </c>
      <c r="K42" s="2">
        <v>59.38</v>
      </c>
      <c r="L42" s="2">
        <v>355.38</v>
      </c>
      <c r="M42" s="2">
        <v>363.83</v>
      </c>
      <c r="N42" s="2">
        <v>226.09</v>
      </c>
      <c r="O42" s="2">
        <v>8209.06</v>
      </c>
      <c r="P42" s="22">
        <f>(O42-O43)/O43</f>
        <v>0.34549167699257183</v>
      </c>
      <c r="Q42" s="22">
        <f>O42/$O$77</f>
        <v>4.9643469485303363E-2</v>
      </c>
      <c r="R42" s="13">
        <v>2107.9</v>
      </c>
    </row>
    <row r="43" spans="1:21" x14ac:dyDescent="0.35">
      <c r="A43" s="12" t="s">
        <v>11</v>
      </c>
      <c r="B43" s="2">
        <v>1150.74</v>
      </c>
      <c r="C43" s="2">
        <v>356.55</v>
      </c>
      <c r="D43" s="2">
        <v>331.85</v>
      </c>
      <c r="E43" s="2">
        <v>24.7</v>
      </c>
      <c r="F43" s="2">
        <v>76.8</v>
      </c>
      <c r="G43" s="2">
        <v>3118.19</v>
      </c>
      <c r="H43" s="2">
        <v>1413.57</v>
      </c>
      <c r="I43" s="2">
        <v>1704.62</v>
      </c>
      <c r="J43" s="2">
        <v>910.71</v>
      </c>
      <c r="K43" s="2">
        <v>0</v>
      </c>
      <c r="L43" s="2">
        <v>299.39</v>
      </c>
      <c r="M43" s="2">
        <v>88.83</v>
      </c>
      <c r="N43" s="2">
        <v>99.95</v>
      </c>
      <c r="O43" s="2">
        <v>6101.16</v>
      </c>
      <c r="P43" s="2"/>
      <c r="Q43" s="2"/>
      <c r="R43" s="13"/>
    </row>
    <row r="44" spans="1:21" x14ac:dyDescent="0.35">
      <c r="A44" s="12" t="s">
        <v>31</v>
      </c>
      <c r="B44" s="2">
        <v>2815.08</v>
      </c>
      <c r="C44" s="2">
        <v>626.76</v>
      </c>
      <c r="D44" s="2">
        <v>330.57</v>
      </c>
      <c r="E44" s="2">
        <v>296.19</v>
      </c>
      <c r="F44" s="2">
        <v>608.64</v>
      </c>
      <c r="G44" s="2">
        <v>5547.1</v>
      </c>
      <c r="H44" s="2">
        <v>1943.59</v>
      </c>
      <c r="I44" s="2">
        <v>3603.51</v>
      </c>
      <c r="J44" s="2">
        <v>11041.58</v>
      </c>
      <c r="K44" s="2">
        <v>200.12</v>
      </c>
      <c r="L44" s="2">
        <v>350.97</v>
      </c>
      <c r="M44" s="2">
        <v>466.23</v>
      </c>
      <c r="N44" s="2">
        <v>880.23</v>
      </c>
      <c r="O44" s="2">
        <v>22536.71</v>
      </c>
      <c r="P44" s="22">
        <f>(O44-O45)/O45</f>
        <v>3.1595980124917246E-2</v>
      </c>
      <c r="Q44" s="22">
        <f>O44/$O$77</f>
        <v>0.13628850016739202</v>
      </c>
      <c r="R44" s="13">
        <v>690.26</v>
      </c>
    </row>
    <row r="45" spans="1:21" x14ac:dyDescent="0.35">
      <c r="A45" s="12" t="s">
        <v>11</v>
      </c>
      <c r="B45" s="2">
        <v>2760.76</v>
      </c>
      <c r="C45" s="2">
        <v>565.51</v>
      </c>
      <c r="D45" s="2">
        <v>302.27999999999997</v>
      </c>
      <c r="E45" s="2">
        <v>263.22000000000003</v>
      </c>
      <c r="F45" s="2">
        <v>493.29</v>
      </c>
      <c r="G45" s="2">
        <v>5018.09</v>
      </c>
      <c r="H45" s="2">
        <v>1589.33</v>
      </c>
      <c r="I45" s="2">
        <v>3428.76</v>
      </c>
      <c r="J45" s="2">
        <v>10133.61</v>
      </c>
      <c r="K45" s="2">
        <v>203.02</v>
      </c>
      <c r="L45" s="2">
        <v>345.24</v>
      </c>
      <c r="M45" s="2">
        <v>1023.12</v>
      </c>
      <c r="N45" s="2">
        <v>1303.82</v>
      </c>
      <c r="O45" s="2">
        <v>21846.45</v>
      </c>
      <c r="P45" s="2"/>
      <c r="Q45" s="2"/>
      <c r="R45" s="13"/>
    </row>
    <row r="46" spans="1:21" x14ac:dyDescent="0.35">
      <c r="A46" s="12" t="s">
        <v>32</v>
      </c>
      <c r="B46" s="2">
        <v>1190.02</v>
      </c>
      <c r="C46" s="2">
        <v>320.41000000000003</v>
      </c>
      <c r="D46" s="2">
        <v>177.11</v>
      </c>
      <c r="E46" s="2">
        <v>143.30000000000001</v>
      </c>
      <c r="F46" s="2">
        <v>230.47</v>
      </c>
      <c r="G46" s="2">
        <v>2172.2199999999998</v>
      </c>
      <c r="H46" s="2">
        <v>575.74</v>
      </c>
      <c r="I46" s="2">
        <v>1596.48</v>
      </c>
      <c r="J46" s="2">
        <v>5558.11</v>
      </c>
      <c r="K46" s="2">
        <v>84.99</v>
      </c>
      <c r="L46" s="2">
        <v>99</v>
      </c>
      <c r="M46" s="2">
        <v>284.77999999999997</v>
      </c>
      <c r="N46" s="2">
        <v>319.19</v>
      </c>
      <c r="O46" s="2">
        <v>10259.19</v>
      </c>
      <c r="P46" s="22">
        <f>(O46-O47)/O47</f>
        <v>0.13026009051608273</v>
      </c>
      <c r="Q46" s="22">
        <f>O46/$O$77</f>
        <v>6.2041425657618464E-2</v>
      </c>
      <c r="R46" s="13">
        <v>1182.3499999999999</v>
      </c>
    </row>
    <row r="47" spans="1:21" x14ac:dyDescent="0.35">
      <c r="A47" s="12" t="s">
        <v>11</v>
      </c>
      <c r="B47" s="2">
        <v>1181.25</v>
      </c>
      <c r="C47" s="2">
        <v>274.64</v>
      </c>
      <c r="D47" s="2">
        <v>156</v>
      </c>
      <c r="E47" s="2">
        <v>118.65</v>
      </c>
      <c r="F47" s="2">
        <v>219.67</v>
      </c>
      <c r="G47" s="2">
        <v>2083.5100000000002</v>
      </c>
      <c r="H47" s="2">
        <v>548.42999999999995</v>
      </c>
      <c r="I47" s="2">
        <v>1535.08</v>
      </c>
      <c r="J47" s="2">
        <v>4323.51</v>
      </c>
      <c r="K47" s="2">
        <v>99.47</v>
      </c>
      <c r="L47" s="2">
        <v>96.59</v>
      </c>
      <c r="M47" s="2">
        <v>186.92</v>
      </c>
      <c r="N47" s="2">
        <v>611.27</v>
      </c>
      <c r="O47" s="2">
        <v>9076.84</v>
      </c>
      <c r="P47" s="2"/>
      <c r="Q47" s="2"/>
      <c r="R47" s="13"/>
    </row>
    <row r="48" spans="1:21" x14ac:dyDescent="0.35">
      <c r="A48" s="12" t="s">
        <v>33</v>
      </c>
      <c r="B48" s="2">
        <v>1348.58</v>
      </c>
      <c r="C48" s="2">
        <v>272.94</v>
      </c>
      <c r="D48" s="2">
        <v>130.55000000000001</v>
      </c>
      <c r="E48" s="2">
        <v>142.38999999999999</v>
      </c>
      <c r="F48" s="2">
        <v>273.47000000000003</v>
      </c>
      <c r="G48" s="2">
        <v>3618.72</v>
      </c>
      <c r="H48" s="2">
        <v>1001.92</v>
      </c>
      <c r="I48" s="2">
        <v>2616.8000000000002</v>
      </c>
      <c r="J48" s="2">
        <v>4637</v>
      </c>
      <c r="K48" s="2">
        <v>42.26</v>
      </c>
      <c r="L48" s="2">
        <v>179.89</v>
      </c>
      <c r="M48" s="2">
        <v>339.7</v>
      </c>
      <c r="N48" s="2">
        <v>807.52</v>
      </c>
      <c r="O48" s="2">
        <v>11520.08</v>
      </c>
      <c r="P48" s="22">
        <f>(O48-O49)/O49</f>
        <v>0.1541211959097106</v>
      </c>
      <c r="Q48" s="22">
        <f>O48/$O$77</f>
        <v>6.9666531849962549E-2</v>
      </c>
      <c r="R48" s="13">
        <v>1538.39</v>
      </c>
    </row>
    <row r="49" spans="1:18" x14ac:dyDescent="0.35">
      <c r="A49" s="12" t="s">
        <v>11</v>
      </c>
      <c r="B49" s="2">
        <v>1273.71</v>
      </c>
      <c r="C49" s="2">
        <v>251.54</v>
      </c>
      <c r="D49" s="2">
        <v>129.43</v>
      </c>
      <c r="E49" s="2">
        <v>122.11</v>
      </c>
      <c r="F49" s="2">
        <v>238.78</v>
      </c>
      <c r="G49" s="2">
        <v>3413.47</v>
      </c>
      <c r="H49" s="2">
        <v>894.84</v>
      </c>
      <c r="I49" s="2">
        <v>2518.63</v>
      </c>
      <c r="J49" s="2">
        <v>4018.7</v>
      </c>
      <c r="K49" s="2">
        <v>70.180000000000007</v>
      </c>
      <c r="L49" s="2">
        <v>159.72999999999999</v>
      </c>
      <c r="M49" s="2">
        <v>321.04000000000002</v>
      </c>
      <c r="N49" s="2">
        <v>234.54</v>
      </c>
      <c r="O49" s="2">
        <v>9981.69</v>
      </c>
      <c r="P49" s="2"/>
      <c r="Q49" s="2"/>
      <c r="R49" s="13"/>
    </row>
    <row r="50" spans="1:18" x14ac:dyDescent="0.35">
      <c r="A50" s="12" t="s">
        <v>34</v>
      </c>
      <c r="B50" s="2">
        <v>166.78</v>
      </c>
      <c r="C50" s="2">
        <v>31.43</v>
      </c>
      <c r="D50" s="2">
        <v>18.54</v>
      </c>
      <c r="E50" s="2">
        <v>12.89</v>
      </c>
      <c r="F50" s="2">
        <v>7.98</v>
      </c>
      <c r="G50" s="2">
        <v>1309.68</v>
      </c>
      <c r="H50" s="2">
        <v>691.63</v>
      </c>
      <c r="I50" s="2">
        <v>618.04999999999995</v>
      </c>
      <c r="J50" s="2">
        <v>210.42</v>
      </c>
      <c r="K50" s="2">
        <v>0</v>
      </c>
      <c r="L50" s="2">
        <v>15.05</v>
      </c>
      <c r="M50" s="2">
        <v>91.15</v>
      </c>
      <c r="N50" s="2">
        <v>940.72</v>
      </c>
      <c r="O50" s="2">
        <v>2773.21</v>
      </c>
      <c r="P50" s="22">
        <f>(O50-O51)/O51</f>
        <v>0.26409521248227991</v>
      </c>
      <c r="Q50" s="22">
        <f>O50/$O$77</f>
        <v>1.6770710167953229E-2</v>
      </c>
      <c r="R50" s="13">
        <v>579.38</v>
      </c>
    </row>
    <row r="51" spans="1:18" x14ac:dyDescent="0.35">
      <c r="A51" s="12" t="s">
        <v>11</v>
      </c>
      <c r="B51" s="2">
        <v>160.22</v>
      </c>
      <c r="C51" s="2">
        <v>27.61</v>
      </c>
      <c r="D51" s="2">
        <v>11.39</v>
      </c>
      <c r="E51" s="2">
        <v>16.22</v>
      </c>
      <c r="F51" s="2">
        <v>7.47</v>
      </c>
      <c r="G51" s="2">
        <v>661.74</v>
      </c>
      <c r="H51" s="2">
        <v>412.03</v>
      </c>
      <c r="I51" s="2">
        <v>249.7</v>
      </c>
      <c r="J51" s="2">
        <v>186.66</v>
      </c>
      <c r="K51" s="2">
        <v>0</v>
      </c>
      <c r="L51" s="2">
        <v>6.19</v>
      </c>
      <c r="M51" s="2">
        <v>254</v>
      </c>
      <c r="N51" s="2">
        <v>889.95</v>
      </c>
      <c r="O51" s="2">
        <v>2193.83</v>
      </c>
      <c r="P51" s="2"/>
      <c r="Q51" s="2"/>
      <c r="R51" s="13"/>
    </row>
    <row r="52" spans="1:18" s="6" customFormat="1" x14ac:dyDescent="0.35">
      <c r="A52" s="10" t="s">
        <v>35</v>
      </c>
      <c r="B52" s="7">
        <v>16941.990000000002</v>
      </c>
      <c r="C52" s="7">
        <v>3380</v>
      </c>
      <c r="D52" s="7">
        <v>2581.39</v>
      </c>
      <c r="E52" s="7">
        <v>798.62</v>
      </c>
      <c r="F52" s="7">
        <v>2710.64</v>
      </c>
      <c r="G52" s="7">
        <v>50336.99</v>
      </c>
      <c r="H52" s="7">
        <v>19970.45</v>
      </c>
      <c r="I52" s="7">
        <v>30366.53</v>
      </c>
      <c r="J52" s="7">
        <v>43070.36</v>
      </c>
      <c r="K52" s="7">
        <v>578.38</v>
      </c>
      <c r="L52" s="7">
        <v>3537.99</v>
      </c>
      <c r="M52" s="7">
        <v>4228.29</v>
      </c>
      <c r="N52" s="7">
        <v>15274.22</v>
      </c>
      <c r="O52" s="7">
        <v>140058.85999999999</v>
      </c>
      <c r="P52" s="26">
        <f>(O52-O53)/O53</f>
        <v>0.16551631394934485</v>
      </c>
      <c r="Q52" s="22">
        <f>O52/$O$77</f>
        <v>0.84699195066869715</v>
      </c>
      <c r="R52" s="13">
        <v>19889.919999999998</v>
      </c>
    </row>
    <row r="53" spans="1:18" x14ac:dyDescent="0.35">
      <c r="A53" s="12" t="s">
        <v>36</v>
      </c>
      <c r="B53" s="2">
        <v>15237.55</v>
      </c>
      <c r="C53" s="2">
        <v>2798.03</v>
      </c>
      <c r="D53" s="2">
        <v>2088.36</v>
      </c>
      <c r="E53" s="2">
        <v>709.66</v>
      </c>
      <c r="F53" s="2">
        <v>2282.4699999999998</v>
      </c>
      <c r="G53" s="2">
        <v>43008.72</v>
      </c>
      <c r="H53" s="2">
        <v>16908.47</v>
      </c>
      <c r="I53" s="2">
        <v>26100.21</v>
      </c>
      <c r="J53" s="2">
        <v>35587.050000000003</v>
      </c>
      <c r="K53" s="2">
        <v>595.97</v>
      </c>
      <c r="L53" s="2">
        <v>2777.72</v>
      </c>
      <c r="M53" s="2">
        <v>3960.02</v>
      </c>
      <c r="N53" s="2">
        <v>13921.46</v>
      </c>
      <c r="O53" s="2">
        <v>120168.94</v>
      </c>
      <c r="P53" s="2"/>
      <c r="Q53" s="2"/>
      <c r="R53" s="13"/>
    </row>
    <row r="54" spans="1:18" x14ac:dyDescent="0.35">
      <c r="A54" s="12" t="s">
        <v>37</v>
      </c>
      <c r="B54" s="22">
        <f>(B52-B53)/B53</f>
        <v>0.1118578774146764</v>
      </c>
      <c r="C54" s="22">
        <f t="shared" ref="C54:O54" si="0">(C52-C53)/C53</f>
        <v>0.20799276633917427</v>
      </c>
      <c r="D54" s="22">
        <f t="shared" si="0"/>
        <v>0.23608477465571057</v>
      </c>
      <c r="E54" s="22">
        <f t="shared" si="0"/>
        <v>0.12535580418792103</v>
      </c>
      <c r="F54" s="22">
        <f t="shared" si="0"/>
        <v>0.18759063645962493</v>
      </c>
      <c r="G54" s="22">
        <f t="shared" si="0"/>
        <v>0.17039033014700267</v>
      </c>
      <c r="H54" s="22">
        <f t="shared" si="0"/>
        <v>0.18109148846702269</v>
      </c>
      <c r="I54" s="22">
        <f t="shared" si="0"/>
        <v>0.16345922120933126</v>
      </c>
      <c r="J54" s="22">
        <f t="shared" si="0"/>
        <v>0.21028183004772796</v>
      </c>
      <c r="K54" s="22">
        <f t="shared" si="0"/>
        <v>-2.9514908468547128E-2</v>
      </c>
      <c r="L54" s="22">
        <f t="shared" si="0"/>
        <v>0.27370289302017481</v>
      </c>
      <c r="M54" s="22">
        <f t="shared" si="0"/>
        <v>6.7744607350467917E-2</v>
      </c>
      <c r="N54" s="22">
        <f t="shared" si="0"/>
        <v>9.717084271333612E-2</v>
      </c>
      <c r="O54" s="22">
        <f t="shared" si="0"/>
        <v>0.16551631394934485</v>
      </c>
      <c r="P54" s="2"/>
      <c r="Q54" s="2"/>
      <c r="R54" s="13"/>
    </row>
    <row r="55" spans="1:18" s="6" customFormat="1" x14ac:dyDescent="0.35">
      <c r="A55" s="10" t="s">
        <v>70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3"/>
    </row>
    <row r="56" spans="1:18" x14ac:dyDescent="0.35">
      <c r="A56" s="12" t="s">
        <v>38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2289.4899999999998</v>
      </c>
      <c r="K56" s="2">
        <v>0</v>
      </c>
      <c r="L56" s="2">
        <v>0</v>
      </c>
      <c r="M56" s="2">
        <v>46.67</v>
      </c>
      <c r="N56" s="2">
        <v>0</v>
      </c>
      <c r="O56" s="2">
        <v>2336.16</v>
      </c>
      <c r="P56" s="22">
        <f>(O56-O57)/O57</f>
        <v>0.41603476806138956</v>
      </c>
      <c r="Q56" s="22">
        <f>O56/$O$77</f>
        <v>1.412769399575424E-2</v>
      </c>
      <c r="R56" s="13">
        <v>686.37</v>
      </c>
    </row>
    <row r="57" spans="1:18" x14ac:dyDescent="0.35">
      <c r="A57" s="12" t="s">
        <v>11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1615.85</v>
      </c>
      <c r="K57" s="2">
        <v>0</v>
      </c>
      <c r="L57" s="2">
        <v>0</v>
      </c>
      <c r="M57" s="2">
        <v>33.94</v>
      </c>
      <c r="N57" s="2">
        <v>0</v>
      </c>
      <c r="O57" s="2">
        <v>1649.79</v>
      </c>
      <c r="P57" s="2"/>
      <c r="Q57" s="2"/>
      <c r="R57" s="13"/>
    </row>
    <row r="58" spans="1:18" x14ac:dyDescent="0.35">
      <c r="A58" s="12" t="s">
        <v>39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1563.7</v>
      </c>
      <c r="K58" s="2">
        <v>0</v>
      </c>
      <c r="L58" s="2">
        <v>0</v>
      </c>
      <c r="M58" s="2">
        <v>108.21</v>
      </c>
      <c r="N58" s="2">
        <v>0</v>
      </c>
      <c r="O58" s="2">
        <v>1671.91</v>
      </c>
      <c r="P58" s="22">
        <f>(O58-O59)/O59</f>
        <v>0.64596952035914001</v>
      </c>
      <c r="Q58" s="22">
        <f>O58/$O$77</f>
        <v>1.011070854241211E-2</v>
      </c>
      <c r="R58" s="13">
        <v>656.15</v>
      </c>
    </row>
    <row r="59" spans="1:18" x14ac:dyDescent="0.35">
      <c r="A59" s="12" t="s">
        <v>11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927.68</v>
      </c>
      <c r="K59" s="2">
        <v>0</v>
      </c>
      <c r="L59" s="2">
        <v>0</v>
      </c>
      <c r="M59" s="2">
        <v>88.08</v>
      </c>
      <c r="N59" s="2">
        <v>0</v>
      </c>
      <c r="O59" s="2">
        <v>1015.76</v>
      </c>
      <c r="P59" s="2"/>
      <c r="Q59" s="2"/>
      <c r="R59" s="13"/>
    </row>
    <row r="60" spans="1:18" x14ac:dyDescent="0.35">
      <c r="A60" s="12" t="s">
        <v>40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2964.9</v>
      </c>
      <c r="K60" s="2">
        <v>0</v>
      </c>
      <c r="L60" s="2">
        <v>0</v>
      </c>
      <c r="M60" s="2">
        <v>230.72</v>
      </c>
      <c r="N60" s="2">
        <v>0</v>
      </c>
      <c r="O60" s="2">
        <v>3195.62</v>
      </c>
      <c r="P60" s="22">
        <f>(O60-O61)/O61</f>
        <v>0.40144019927726915</v>
      </c>
      <c r="Q60" s="22">
        <f>O60/$O$77</f>
        <v>1.932519240407856E-2</v>
      </c>
      <c r="R60" s="13">
        <v>915.38</v>
      </c>
    </row>
    <row r="61" spans="1:18" x14ac:dyDescent="0.35">
      <c r="A61" s="12" t="s">
        <v>11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2071.34</v>
      </c>
      <c r="K61" s="2">
        <v>0</v>
      </c>
      <c r="L61" s="2">
        <v>0</v>
      </c>
      <c r="M61" s="2">
        <v>208.9</v>
      </c>
      <c r="N61" s="2">
        <v>0</v>
      </c>
      <c r="O61" s="2">
        <v>2280.2399999999998</v>
      </c>
      <c r="P61" s="2"/>
      <c r="Q61" s="2"/>
      <c r="R61" s="13"/>
    </row>
    <row r="62" spans="1:18" x14ac:dyDescent="0.35">
      <c r="A62" s="12" t="s">
        <v>41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813.33</v>
      </c>
      <c r="K62" s="2">
        <v>0</v>
      </c>
      <c r="L62" s="2">
        <v>0</v>
      </c>
      <c r="M62" s="2">
        <v>19.760000000000002</v>
      </c>
      <c r="N62" s="2">
        <v>0</v>
      </c>
      <c r="O62" s="2">
        <v>833.09</v>
      </c>
      <c r="P62" s="22">
        <f>(O62-O63)/O63</f>
        <v>0.37568942171141712</v>
      </c>
      <c r="Q62" s="22">
        <f>O62/$O$77</f>
        <v>5.0380284701916399E-3</v>
      </c>
      <c r="R62" s="13">
        <v>227.51</v>
      </c>
    </row>
    <row r="63" spans="1:18" x14ac:dyDescent="0.35">
      <c r="A63" s="12" t="s">
        <v>11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597.24</v>
      </c>
      <c r="K63" s="2">
        <v>0</v>
      </c>
      <c r="L63" s="2">
        <v>0</v>
      </c>
      <c r="M63" s="2">
        <v>8.34</v>
      </c>
      <c r="N63" s="2">
        <v>0</v>
      </c>
      <c r="O63" s="2">
        <v>605.58000000000004</v>
      </c>
      <c r="P63" s="2"/>
      <c r="Q63" s="2"/>
      <c r="R63" s="13"/>
    </row>
    <row r="64" spans="1:18" x14ac:dyDescent="0.35">
      <c r="A64" s="12" t="s">
        <v>42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7474.56</v>
      </c>
      <c r="K64" s="2">
        <v>0</v>
      </c>
      <c r="L64" s="2">
        <v>0</v>
      </c>
      <c r="M64" s="2">
        <v>114.91</v>
      </c>
      <c r="N64" s="2">
        <v>0</v>
      </c>
      <c r="O64" s="2">
        <v>7589.47</v>
      </c>
      <c r="P64" s="22">
        <f>(O64-O65)/O65</f>
        <v>0.12098801537293549</v>
      </c>
      <c r="Q64" s="22">
        <f>O64/$O$77</f>
        <v>4.5896560916185936E-2</v>
      </c>
      <c r="R64" s="13">
        <v>819.13</v>
      </c>
    </row>
    <row r="65" spans="1:18" x14ac:dyDescent="0.35">
      <c r="A65" s="12" t="s">
        <v>11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6678.02</v>
      </c>
      <c r="K65" s="2">
        <v>0</v>
      </c>
      <c r="L65" s="2">
        <v>0</v>
      </c>
      <c r="M65" s="2">
        <v>92.32</v>
      </c>
      <c r="N65" s="2">
        <v>0</v>
      </c>
      <c r="O65" s="2">
        <v>6770.34</v>
      </c>
      <c r="P65" s="2"/>
      <c r="Q65" s="2"/>
      <c r="R65" s="13"/>
    </row>
    <row r="66" spans="1:18" s="6" customFormat="1" x14ac:dyDescent="0.35">
      <c r="A66" s="10" t="s">
        <v>72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15105.98</v>
      </c>
      <c r="K66" s="7">
        <v>0</v>
      </c>
      <c r="L66" s="7">
        <v>0</v>
      </c>
      <c r="M66" s="7">
        <v>520.27</v>
      </c>
      <c r="N66" s="7">
        <v>0</v>
      </c>
      <c r="O66" s="7">
        <v>15626.25</v>
      </c>
      <c r="P66" s="22">
        <f>(O66-O67)/O67</f>
        <v>0.26818842514553587</v>
      </c>
      <c r="Q66" s="22">
        <f>O66/$O$77</f>
        <v>9.4498184328622489E-2</v>
      </c>
      <c r="R66" s="13">
        <v>3304.54</v>
      </c>
    </row>
    <row r="67" spans="1:18" x14ac:dyDescent="0.35">
      <c r="A67" s="12" t="s">
        <v>36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11890.13</v>
      </c>
      <c r="K67" s="2">
        <v>0</v>
      </c>
      <c r="L67" s="2">
        <v>0</v>
      </c>
      <c r="M67" s="2">
        <v>431.58</v>
      </c>
      <c r="N67" s="2">
        <v>0</v>
      </c>
      <c r="O67" s="2">
        <v>12321.71</v>
      </c>
      <c r="P67" s="2"/>
      <c r="Q67" s="2"/>
      <c r="R67" s="13"/>
    </row>
    <row r="68" spans="1:18" x14ac:dyDescent="0.35">
      <c r="A68" s="12" t="s">
        <v>37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2">
        <f>(J66-J67)/J67</f>
        <v>0.27046382167394306</v>
      </c>
      <c r="K68" s="2">
        <v>0</v>
      </c>
      <c r="L68" s="2">
        <v>0</v>
      </c>
      <c r="M68" s="22">
        <f>(M66-M67)/M67</f>
        <v>0.205500718290931</v>
      </c>
      <c r="N68" s="2">
        <v>0</v>
      </c>
      <c r="O68" s="22">
        <f>(O66-O67)/O67</f>
        <v>0.26818842514553587</v>
      </c>
      <c r="P68" s="2"/>
      <c r="Q68" s="2"/>
      <c r="R68" s="13"/>
    </row>
    <row r="69" spans="1:18" s="6" customFormat="1" x14ac:dyDescent="0.35">
      <c r="A69" s="10" t="s">
        <v>53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3"/>
    </row>
    <row r="70" spans="1:18" x14ac:dyDescent="0.35">
      <c r="A70" s="12" t="s">
        <v>54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8950.33</v>
      </c>
      <c r="O70" s="2">
        <v>8950.33</v>
      </c>
      <c r="P70" s="22">
        <f>(O70-O71)/O71</f>
        <v>9.6494107587431904E-3</v>
      </c>
      <c r="Q70" s="22">
        <f>O70/$O$77</f>
        <v>5.4126225687033014E-2</v>
      </c>
      <c r="R70" s="13">
        <v>85.54</v>
      </c>
    </row>
    <row r="71" spans="1:18" x14ac:dyDescent="0.35">
      <c r="A71" s="12" t="s">
        <v>11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8864.7900000000009</v>
      </c>
      <c r="O71" s="2">
        <v>8864.7900000000009</v>
      </c>
      <c r="P71" s="2"/>
      <c r="Q71" s="2"/>
      <c r="R71" s="13"/>
    </row>
    <row r="72" spans="1:18" x14ac:dyDescent="0.35">
      <c r="A72" s="12" t="s">
        <v>55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724.88</v>
      </c>
      <c r="O72" s="2">
        <v>724.88</v>
      </c>
      <c r="P72" s="22">
        <f>(O72-O73)/O73</f>
        <v>0.13865632019603835</v>
      </c>
      <c r="Q72" s="22">
        <f>O72/$O$77</f>
        <v>4.383639315647188E-3</v>
      </c>
      <c r="R72" s="13">
        <v>88.27</v>
      </c>
    </row>
    <row r="73" spans="1:18" x14ac:dyDescent="0.35">
      <c r="A73" s="12" t="s">
        <v>11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636.61</v>
      </c>
      <c r="O73" s="2">
        <v>636.61</v>
      </c>
      <c r="P73" s="2"/>
      <c r="Q73" s="2"/>
      <c r="R73" s="13"/>
    </row>
    <row r="74" spans="1:18" s="6" customFormat="1" x14ac:dyDescent="0.35">
      <c r="A74" s="10" t="s">
        <v>56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9675.2099999999991</v>
      </c>
      <c r="O74" s="7">
        <v>9675.2099999999991</v>
      </c>
      <c r="P74" s="22">
        <f>(O74-O75)/O75</f>
        <v>1.8293093649356884E-2</v>
      </c>
      <c r="Q74" s="22">
        <f>O74/$O$77</f>
        <v>5.8509865002680198E-2</v>
      </c>
      <c r="R74" s="13">
        <v>173.81</v>
      </c>
    </row>
    <row r="75" spans="1:18" x14ac:dyDescent="0.35">
      <c r="A75" s="12" t="s">
        <v>36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9501.4</v>
      </c>
      <c r="O75" s="2">
        <v>9501.4</v>
      </c>
      <c r="P75" s="2"/>
      <c r="Q75" s="2"/>
      <c r="R75" s="13"/>
    </row>
    <row r="76" spans="1:18" x14ac:dyDescent="0.35">
      <c r="A76" s="12" t="s">
        <v>37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2">
        <f>(N74-N75)/N75</f>
        <v>1.8293093649356884E-2</v>
      </c>
      <c r="O76" s="22">
        <f>(O74-O75)/O75</f>
        <v>1.8293093649356884E-2</v>
      </c>
      <c r="P76" s="2"/>
      <c r="Q76" s="2"/>
      <c r="R76" s="13"/>
    </row>
    <row r="77" spans="1:18" s="6" customFormat="1" x14ac:dyDescent="0.35">
      <c r="A77" s="10" t="s">
        <v>43</v>
      </c>
      <c r="B77" s="7">
        <v>16941.990000000002</v>
      </c>
      <c r="C77" s="7">
        <v>3380</v>
      </c>
      <c r="D77" s="7">
        <v>2581.39</v>
      </c>
      <c r="E77" s="7">
        <v>798.62</v>
      </c>
      <c r="F77" s="7">
        <v>2710.64</v>
      </c>
      <c r="G77" s="7">
        <v>50336.99</v>
      </c>
      <c r="H77" s="7">
        <v>19970.45</v>
      </c>
      <c r="I77" s="7">
        <v>30366.53</v>
      </c>
      <c r="J77" s="7">
        <v>58176.34</v>
      </c>
      <c r="K77" s="7">
        <v>578.38</v>
      </c>
      <c r="L77" s="7">
        <v>3537.99</v>
      </c>
      <c r="M77" s="7">
        <v>4748.5600000000004</v>
      </c>
      <c r="N77" s="7">
        <v>24949.43</v>
      </c>
      <c r="O77" s="7">
        <v>165360.32000000001</v>
      </c>
      <c r="P77" s="22">
        <f>(O77-O78)/O78</f>
        <v>0.1645744955439408</v>
      </c>
      <c r="Q77" s="22">
        <f>O77/$O$77</f>
        <v>1</v>
      </c>
      <c r="R77" s="13">
        <v>23368.27</v>
      </c>
    </row>
    <row r="78" spans="1:18" x14ac:dyDescent="0.35">
      <c r="A78" s="12" t="s">
        <v>36</v>
      </c>
      <c r="B78" s="2">
        <v>15237.55</v>
      </c>
      <c r="C78" s="2">
        <v>2798.03</v>
      </c>
      <c r="D78" s="2">
        <v>2088.36</v>
      </c>
      <c r="E78" s="2">
        <v>709.66</v>
      </c>
      <c r="F78" s="2">
        <v>2282.4699999999998</v>
      </c>
      <c r="G78" s="2">
        <v>43008.72</v>
      </c>
      <c r="H78" s="2">
        <v>16908.47</v>
      </c>
      <c r="I78" s="2">
        <v>26100.21</v>
      </c>
      <c r="J78" s="2">
        <v>47477.18</v>
      </c>
      <c r="K78" s="2">
        <v>595.97</v>
      </c>
      <c r="L78" s="2">
        <v>2777.72</v>
      </c>
      <c r="M78" s="2">
        <v>4391.6000000000004</v>
      </c>
      <c r="N78" s="2">
        <v>23422.86</v>
      </c>
      <c r="O78" s="2">
        <v>141992.04999999999</v>
      </c>
      <c r="P78" s="2"/>
      <c r="Q78" s="2"/>
      <c r="R78" s="13"/>
    </row>
    <row r="79" spans="1:18" s="6" customFormat="1" x14ac:dyDescent="0.35">
      <c r="A79" s="10" t="s">
        <v>37</v>
      </c>
      <c r="B79" s="26">
        <f>(B77-B78)/B78</f>
        <v>0.1118578774146764</v>
      </c>
      <c r="C79" s="26">
        <f t="shared" ref="C79:O79" si="1">(C77-C78)/C78</f>
        <v>0.20799276633917427</v>
      </c>
      <c r="D79" s="26">
        <f t="shared" si="1"/>
        <v>0.23608477465571057</v>
      </c>
      <c r="E79" s="26">
        <f t="shared" si="1"/>
        <v>0.12535580418792103</v>
      </c>
      <c r="F79" s="26">
        <f t="shared" si="1"/>
        <v>0.18759063645962493</v>
      </c>
      <c r="G79" s="26">
        <f t="shared" si="1"/>
        <v>0.17039033014700267</v>
      </c>
      <c r="H79" s="26">
        <f t="shared" si="1"/>
        <v>0.18109148846702269</v>
      </c>
      <c r="I79" s="26">
        <f t="shared" si="1"/>
        <v>0.16345922120933126</v>
      </c>
      <c r="J79" s="26">
        <f t="shared" si="1"/>
        <v>0.22535373836440994</v>
      </c>
      <c r="K79" s="26">
        <f t="shared" si="1"/>
        <v>-2.9514908468547128E-2</v>
      </c>
      <c r="L79" s="26">
        <f t="shared" si="1"/>
        <v>0.27370289302017481</v>
      </c>
      <c r="M79" s="26">
        <f t="shared" si="1"/>
        <v>8.1282448310410788E-2</v>
      </c>
      <c r="N79" s="26">
        <f t="shared" si="1"/>
        <v>6.517436384796732E-2</v>
      </c>
      <c r="O79" s="26">
        <f t="shared" si="1"/>
        <v>0.1645744955439408</v>
      </c>
      <c r="P79" s="30"/>
      <c r="Q79" s="30"/>
      <c r="R79" s="33"/>
    </row>
    <row r="80" spans="1:18" x14ac:dyDescent="0.35">
      <c r="A80" s="12" t="s">
        <v>44</v>
      </c>
      <c r="B80" s="22">
        <f>B77/$O$77</f>
        <v>0.10245499041124256</v>
      </c>
      <c r="C80" s="22">
        <f t="shared" ref="C80:O80" si="2">C77/$O$77</f>
        <v>2.0440212017006257E-2</v>
      </c>
      <c r="D80" s="22">
        <f t="shared" si="2"/>
        <v>1.5610697898988099E-2</v>
      </c>
      <c r="E80" s="22">
        <f t="shared" si="2"/>
        <v>4.8295745920182058E-3</v>
      </c>
      <c r="F80" s="22">
        <f t="shared" si="2"/>
        <v>1.6392324349638412E-2</v>
      </c>
      <c r="G80" s="22">
        <f t="shared" si="2"/>
        <v>0.30440791357926739</v>
      </c>
      <c r="H80" s="22">
        <f t="shared" si="2"/>
        <v>0.12076929943048005</v>
      </c>
      <c r="I80" s="22">
        <f t="shared" si="2"/>
        <v>0.18363855367478726</v>
      </c>
      <c r="J80" s="22">
        <f t="shared" si="2"/>
        <v>0.35181559880871055</v>
      </c>
      <c r="K80" s="22">
        <f t="shared" si="2"/>
        <v>3.4976952149100822E-3</v>
      </c>
      <c r="L80" s="22">
        <f t="shared" si="2"/>
        <v>2.139564074380117E-2</v>
      </c>
      <c r="M80" s="22">
        <f t="shared" si="2"/>
        <v>2.8716441767892082E-2</v>
      </c>
      <c r="N80" s="22">
        <f t="shared" si="2"/>
        <v>0.15087918310753148</v>
      </c>
      <c r="O80" s="22">
        <f t="shared" si="2"/>
        <v>1</v>
      </c>
      <c r="P80" s="28"/>
      <c r="Q80" s="28"/>
      <c r="R80" s="34"/>
    </row>
    <row r="81" spans="1:18" x14ac:dyDescent="0.35">
      <c r="A81" s="12" t="s">
        <v>45</v>
      </c>
      <c r="B81" s="22">
        <f>B78/$O$78</f>
        <v>0.10731269814049449</v>
      </c>
      <c r="C81" s="22">
        <f t="shared" ref="C81:O81" si="3">C78/$O$78</f>
        <v>1.9705539852407233E-2</v>
      </c>
      <c r="D81" s="22">
        <f t="shared" si="3"/>
        <v>1.4707583980934146E-2</v>
      </c>
      <c r="E81" s="22">
        <f t="shared" si="3"/>
        <v>4.9978854449949841E-3</v>
      </c>
      <c r="F81" s="22">
        <f t="shared" si="3"/>
        <v>1.6074632347374378E-2</v>
      </c>
      <c r="G81" s="22">
        <f t="shared" si="3"/>
        <v>0.30289526772801723</v>
      </c>
      <c r="H81" s="22">
        <f t="shared" si="3"/>
        <v>0.11908039921953378</v>
      </c>
      <c r="I81" s="22">
        <f t="shared" si="3"/>
        <v>0.18381458680257101</v>
      </c>
      <c r="J81" s="22">
        <f t="shared" si="3"/>
        <v>0.33436505776203673</v>
      </c>
      <c r="K81" s="22">
        <f t="shared" si="3"/>
        <v>4.1972068154519926E-3</v>
      </c>
      <c r="L81" s="22">
        <f t="shared" si="3"/>
        <v>1.9562503675381825E-2</v>
      </c>
      <c r="M81" s="22">
        <f t="shared" si="3"/>
        <v>3.0928492123326629E-2</v>
      </c>
      <c r="N81" s="22">
        <f t="shared" si="3"/>
        <v>0.16495895368790015</v>
      </c>
      <c r="O81" s="22">
        <f t="shared" si="3"/>
        <v>1</v>
      </c>
      <c r="P81" s="28"/>
      <c r="Q81" s="28"/>
      <c r="R81" s="34"/>
    </row>
    <row r="82" spans="1:18" x14ac:dyDescent="0.35">
      <c r="A82" s="35"/>
      <c r="R82" s="36"/>
    </row>
    <row r="83" spans="1:18" s="6" customFormat="1" ht="15" thickBot="1" x14ac:dyDescent="0.4">
      <c r="A83" s="46" t="s">
        <v>73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8"/>
    </row>
    <row r="85" spans="1:18" x14ac:dyDescent="0.35">
      <c r="R85" s="29"/>
    </row>
  </sheetData>
  <mergeCells count="2">
    <mergeCell ref="A1:R1"/>
    <mergeCell ref="A83:R83"/>
  </mergeCells>
  <pageMargins left="0.74803149606299213" right="0.74803149606299213" top="0.98425196850393704" bottom="0.98425196850393704" header="0.51181102362204722" footer="0.51181102362204722"/>
  <pageSetup paperSize="9" scale="6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Health Portfolio</vt:lpstr>
      <vt:lpstr>Liability Portfolio</vt:lpstr>
      <vt:lpstr>Miscellaneous portfolio</vt:lpstr>
      <vt:lpstr>Segmentwise Report</vt:lpstr>
      <vt:lpstr>'Segmentwise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Priyanka Bangera</cp:lastModifiedBy>
  <cp:lastPrinted>2022-12-13T05:41:09Z</cp:lastPrinted>
  <dcterms:created xsi:type="dcterms:W3CDTF">2022-12-12T18:25:17Z</dcterms:created>
  <dcterms:modified xsi:type="dcterms:W3CDTF">2022-12-13T07:17:24Z</dcterms:modified>
</cp:coreProperties>
</file>