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gicouncil-my.sharepoint.com/personal/priyanka_gicouncil_in/Documents/Desktop/"/>
    </mc:Choice>
  </mc:AlternateContent>
  <xr:revisionPtr revIDLastSave="361" documentId="8_{CF554C81-729B-4370-AE4E-7685DECDD47D}" xr6:coauthVersionLast="47" xr6:coauthVersionMax="47" xr10:uidLastSave="{682A3228-7D33-411B-AC73-5A807EAE3586}"/>
  <bookViews>
    <workbookView xWindow="-110" yWindow="-110" windowWidth="19420" windowHeight="10300" activeTab="3" xr2:uid="{00000000-000D-0000-FFFF-FFFF00000000}"/>
  </bookViews>
  <sheets>
    <sheet name="Health Portfolio" sheetId="1" r:id="rId1"/>
    <sheet name="Liability Portfolio" sheetId="2" r:id="rId2"/>
    <sheet name="Miscellaneous portfolio" sheetId="3" r:id="rId3"/>
    <sheet name="Segmentwise Repor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3" i="3" l="1"/>
  <c r="G60" i="3"/>
  <c r="G58" i="3"/>
  <c r="G56" i="3"/>
  <c r="G52" i="3"/>
  <c r="G50" i="3"/>
  <c r="G48" i="3"/>
  <c r="G46" i="3"/>
  <c r="G44" i="3"/>
  <c r="G42" i="3"/>
  <c r="G40" i="3"/>
  <c r="G38" i="3"/>
  <c r="G36" i="3"/>
  <c r="G34" i="3"/>
  <c r="G32" i="3"/>
  <c r="G30" i="3"/>
  <c r="G28" i="3"/>
  <c r="G26" i="3"/>
  <c r="G24" i="3"/>
  <c r="G22" i="3"/>
  <c r="G20" i="3"/>
  <c r="G18" i="3"/>
  <c r="G16" i="3"/>
  <c r="G14" i="3"/>
  <c r="G12" i="3"/>
  <c r="G10" i="3"/>
  <c r="G8" i="3"/>
  <c r="G6" i="3"/>
  <c r="G4" i="3"/>
  <c r="Q77" i="4"/>
  <c r="Q74" i="4"/>
  <c r="Q72" i="4"/>
  <c r="Q70" i="4"/>
  <c r="Q66" i="4"/>
  <c r="Q64" i="4"/>
  <c r="Q62" i="4"/>
  <c r="Q60" i="4"/>
  <c r="Q58" i="4"/>
  <c r="Q56" i="4"/>
  <c r="Q52" i="4"/>
  <c r="Q50" i="4"/>
  <c r="Q48" i="4"/>
  <c r="Q46" i="4"/>
  <c r="Q44" i="4"/>
  <c r="Q42" i="4"/>
  <c r="Q40" i="4"/>
  <c r="Q38" i="4"/>
  <c r="Q36" i="4"/>
  <c r="Q34" i="4"/>
  <c r="Q32" i="4"/>
  <c r="Q30" i="4"/>
  <c r="Q28" i="4"/>
  <c r="Q26" i="4"/>
  <c r="Q24" i="4"/>
  <c r="Q22" i="4"/>
  <c r="Q20" i="4"/>
  <c r="Q18" i="4"/>
  <c r="Q16" i="4"/>
  <c r="Q14" i="4"/>
  <c r="Q12" i="4"/>
  <c r="Q10" i="4"/>
  <c r="Q8" i="4"/>
  <c r="Q6" i="4"/>
  <c r="Q4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B81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B80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B79" i="4"/>
  <c r="O76" i="4"/>
  <c r="N76" i="4"/>
  <c r="O68" i="4"/>
  <c r="M68" i="4"/>
  <c r="J68" i="4"/>
  <c r="P77" i="4"/>
  <c r="P74" i="4"/>
  <c r="P72" i="4"/>
  <c r="P70" i="4"/>
  <c r="P66" i="4"/>
  <c r="P64" i="4"/>
  <c r="P62" i="4"/>
  <c r="P60" i="4"/>
  <c r="P58" i="4"/>
  <c r="P56" i="4"/>
  <c r="P52" i="4"/>
  <c r="P50" i="4"/>
  <c r="P48" i="4"/>
  <c r="P46" i="4"/>
  <c r="P44" i="4"/>
  <c r="P42" i="4"/>
  <c r="P40" i="4"/>
  <c r="P38" i="4"/>
  <c r="P36" i="4"/>
  <c r="P34" i="4"/>
  <c r="P32" i="4"/>
  <c r="P30" i="4"/>
  <c r="P28" i="4"/>
  <c r="P26" i="4"/>
  <c r="P24" i="4"/>
  <c r="P22" i="4"/>
  <c r="P20" i="4"/>
  <c r="P18" i="4"/>
  <c r="P16" i="4"/>
  <c r="P14" i="4"/>
  <c r="P12" i="4"/>
  <c r="P10" i="4"/>
  <c r="P8" i="4"/>
  <c r="P6" i="4"/>
  <c r="P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B54" i="4"/>
  <c r="C67" i="3"/>
  <c r="D67" i="3"/>
  <c r="E67" i="3"/>
  <c r="B67" i="3"/>
  <c r="C66" i="3"/>
  <c r="D66" i="3"/>
  <c r="E66" i="3"/>
  <c r="B66" i="3"/>
  <c r="C65" i="3"/>
  <c r="D65" i="3"/>
  <c r="E65" i="3"/>
  <c r="B65" i="3"/>
  <c r="C62" i="3"/>
  <c r="E62" i="3"/>
  <c r="B62" i="3"/>
  <c r="F63" i="3"/>
  <c r="F60" i="3"/>
  <c r="F58" i="3"/>
  <c r="F56" i="3"/>
  <c r="C54" i="3"/>
  <c r="D54" i="3"/>
  <c r="E54" i="3"/>
  <c r="B54" i="3"/>
  <c r="F52" i="3"/>
  <c r="F50" i="3"/>
  <c r="F48" i="3"/>
  <c r="F46" i="3"/>
  <c r="F44" i="3"/>
  <c r="F42" i="3"/>
  <c r="F40" i="3"/>
  <c r="F38" i="3"/>
  <c r="F36" i="3"/>
  <c r="F34" i="3"/>
  <c r="F32" i="3"/>
  <c r="F30" i="3"/>
  <c r="F28" i="3"/>
  <c r="F26" i="3"/>
  <c r="F24" i="3"/>
  <c r="F22" i="3"/>
  <c r="F20" i="3"/>
  <c r="F18" i="3"/>
  <c r="F16" i="3"/>
  <c r="F14" i="3"/>
  <c r="F12" i="3"/>
  <c r="F10" i="3"/>
  <c r="F8" i="3"/>
  <c r="F6" i="3"/>
  <c r="F4" i="3"/>
  <c r="C55" i="2"/>
  <c r="D55" i="2"/>
  <c r="E55" i="2"/>
  <c r="F55" i="2"/>
  <c r="B55" i="2"/>
  <c r="C54" i="2"/>
  <c r="D54" i="2"/>
  <c r="E54" i="2"/>
  <c r="F54" i="2"/>
  <c r="C53" i="2"/>
  <c r="D53" i="2"/>
  <c r="E53" i="2"/>
  <c r="F53" i="2"/>
  <c r="B53" i="2"/>
  <c r="G11" i="2"/>
  <c r="H51" i="2"/>
  <c r="H49" i="2"/>
  <c r="H47" i="2"/>
  <c r="H45" i="2"/>
  <c r="H43" i="2"/>
  <c r="H41" i="2"/>
  <c r="H39" i="2"/>
  <c r="H37" i="2"/>
  <c r="H35" i="2"/>
  <c r="H33" i="2"/>
  <c r="H31" i="2"/>
  <c r="H29" i="2"/>
  <c r="H27" i="2"/>
  <c r="H25" i="2"/>
  <c r="H23" i="2"/>
  <c r="H21" i="2"/>
  <c r="H19" i="2"/>
  <c r="H17" i="2"/>
  <c r="H15" i="2"/>
  <c r="H13" i="2"/>
  <c r="H11" i="2"/>
  <c r="H9" i="2"/>
  <c r="H7" i="2"/>
  <c r="H5" i="2"/>
  <c r="B54" i="2"/>
  <c r="G51" i="2"/>
  <c r="G49" i="2"/>
  <c r="G47" i="2"/>
  <c r="G45" i="2"/>
  <c r="G43" i="2"/>
  <c r="G41" i="2"/>
  <c r="G39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9" i="2"/>
  <c r="G7" i="2"/>
  <c r="G5" i="2"/>
  <c r="C73" i="1"/>
  <c r="D73" i="1"/>
  <c r="E73" i="1"/>
  <c r="F73" i="1"/>
  <c r="B73" i="1"/>
  <c r="H70" i="1"/>
  <c r="H67" i="1"/>
  <c r="H65" i="1"/>
  <c r="H63" i="1"/>
  <c r="H61" i="1"/>
  <c r="H59" i="1"/>
  <c r="H57" i="1"/>
  <c r="H53" i="1"/>
  <c r="H51" i="1"/>
  <c r="H49" i="1"/>
  <c r="H47" i="1"/>
  <c r="H45" i="1"/>
  <c r="H43" i="1"/>
  <c r="H41" i="1"/>
  <c r="H39" i="1"/>
  <c r="H37" i="1"/>
  <c r="H35" i="1"/>
  <c r="H33" i="1"/>
  <c r="H31" i="1"/>
  <c r="H27" i="1"/>
  <c r="H29" i="1"/>
  <c r="H25" i="1"/>
  <c r="H23" i="1"/>
  <c r="H21" i="1"/>
  <c r="H19" i="1"/>
  <c r="H17" i="1"/>
  <c r="H15" i="1"/>
  <c r="H13" i="1"/>
  <c r="H11" i="1"/>
  <c r="H9" i="1"/>
  <c r="H7" i="1"/>
  <c r="H5" i="1"/>
  <c r="C72" i="1"/>
  <c r="D72" i="1"/>
  <c r="E72" i="1"/>
  <c r="F72" i="1"/>
  <c r="B72" i="1"/>
  <c r="G70" i="1"/>
  <c r="G67" i="1"/>
  <c r="G65" i="1"/>
  <c r="G63" i="1"/>
  <c r="G61" i="1"/>
  <c r="G59" i="1"/>
  <c r="G57" i="1"/>
  <c r="C69" i="1"/>
  <c r="D69" i="1"/>
  <c r="E69" i="1"/>
  <c r="F69" i="1"/>
  <c r="B69" i="1"/>
  <c r="F55" i="1"/>
  <c r="C55" i="1"/>
  <c r="D55" i="1"/>
  <c r="E55" i="1"/>
  <c r="B55" i="1"/>
  <c r="G53" i="1"/>
  <c r="G51" i="1"/>
  <c r="G49" i="1"/>
  <c r="G47" i="1"/>
  <c r="G45" i="1"/>
  <c r="G43" i="1"/>
  <c r="G41" i="1"/>
  <c r="G39" i="1"/>
  <c r="G37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  <c r="G9" i="1"/>
  <c r="G7" i="1"/>
  <c r="G5" i="1"/>
</calcChain>
</file>

<file path=xl/sharedStrings.xml><?xml version="1.0" encoding="utf-8"?>
<sst xmlns="http://schemas.openxmlformats.org/spreadsheetml/2006/main" count="315" uniqueCount="73">
  <si>
    <t>GROSS DIRECT PREMIUM INCOME UNDERWRITTEN BY NON-LIFE INSURERS WITHIN INDIA  (SEGMENT WISE) : FOR THE PERIOD UPTO October 2022 (PROVISIONAL &amp; UNAUDITED ) IN FY 2022-23  (Rs. In Crs.)</t>
  </si>
  <si>
    <t>Health-Retail</t>
  </si>
  <si>
    <t>Health-Group</t>
  </si>
  <si>
    <t>Health-Government schemes</t>
  </si>
  <si>
    <t>Overseas Medical</t>
  </si>
  <si>
    <t>Grand Total</t>
  </si>
  <si>
    <t>Growth %</t>
  </si>
  <si>
    <t>Market %</t>
  </si>
  <si>
    <t>Accretion</t>
  </si>
  <si>
    <t>General Insurers</t>
  </si>
  <si>
    <t>Acko General Insurance Ltd</t>
  </si>
  <si>
    <t>Previous Year</t>
  </si>
  <si>
    <t>Bajaj Allianz General Insurance Co Ltd</t>
  </si>
  <si>
    <t>Cholamandalam MS General Insurance Co Ltd</t>
  </si>
  <si>
    <t>Edelweiss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</si>
  <si>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</si>
  <si>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</si>
  <si>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</si>
  <si>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</si>
  <si>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</si>
  <si>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</si>
  <si>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</si>
  <si>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</si>
  <si>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</si>
  <si>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</si>
  <si>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</si>
  <si>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</si>
  <si>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</si>
  <si>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</si>
  <si>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</si>
  <si>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</si>
  <si>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</si>
  <si>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</si>
  <si>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</si>
  <si>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</si>
  <si>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Sub Total</t>
  </si>
  <si>
    <t>Previous Year Sub Total</t>
  </si>
  <si>
    <t>% Growth</t>
  </si>
  <si>
    <t xml:space="preserve"> Niva bupa health insurance company limited</t>
  </si>
  <si>
    <t>Aditya Birla Health Insurance Co Ltd</t>
  </si>
  <si>
    <t>Care Health Insurance Ltd</t>
  </si>
  <si>
    <t>ManipalCigna Health Insurance Co Ltd</t>
  </si>
  <si>
    <t>Star Health &amp; Allied Insurance Co Ltd</t>
  </si>
  <si>
    <t>Industry Total</t>
  </si>
  <si>
    <t>% Market Share</t>
  </si>
  <si>
    <t>Previous Year Market Share</t>
  </si>
  <si>
    <t>Workmen's compensation/Employers' liability</t>
  </si>
  <si>
    <t>Public Liability (Act)</t>
  </si>
  <si>
    <t>Product Liability</t>
  </si>
  <si>
    <t>Other liability covers</t>
  </si>
  <si>
    <t>Crop Insurance</t>
  </si>
  <si>
    <t>Credit Guarantee</t>
  </si>
  <si>
    <t>All Other miscellaneous</t>
  </si>
  <si>
    <t>Specialised Insurers</t>
  </si>
  <si>
    <t>Agriculture Insurance Co Of India Ltd</t>
  </si>
  <si>
    <t>ECGC Ltd</t>
  </si>
  <si>
    <t>Specialised sub Total</t>
  </si>
  <si>
    <t>Fire</t>
  </si>
  <si>
    <t>Marine Total</t>
  </si>
  <si>
    <t>Marine  Cargo</t>
  </si>
  <si>
    <t>Marine  Hull</t>
  </si>
  <si>
    <t>Engineering</t>
  </si>
  <si>
    <t>Motor Total</t>
  </si>
  <si>
    <t>Motor OD</t>
  </si>
  <si>
    <t>Motor TP</t>
  </si>
  <si>
    <t xml:space="preserve">Health </t>
  </si>
  <si>
    <t xml:space="preserve">Aviation </t>
  </si>
  <si>
    <t>Liability</t>
  </si>
  <si>
    <t>P.A.</t>
  </si>
  <si>
    <t>All Other Misc (Crop Insurance + Credit Guarantee+All other misc)</t>
  </si>
  <si>
    <t xml:space="preserve"> Health Insurers</t>
  </si>
  <si>
    <t xml:space="preserve"> Health sub Total</t>
  </si>
  <si>
    <t>Note: Compiled on the basis of data uploaded by member insurers on Online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</si>
</sst>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6" xfId="0" applyFont="1" applyBorder="1"/>
    <xf numFmtId="0" fontId="2" fillId="0" borderId="1" xfId="0" applyFont="1" applyBorder="1"/>
    <xf numFmtId="0" fontId="2" fillId="0" borderId="7" xfId="0" applyFont="1" applyBorder="1"/>
    <xf numFmtId="0" fontId="2" fillId="0" borderId="0" xfId="0" applyFont="1"/>
    <xf numFmtId="2" fontId="0" fillId="0" borderId="1" xfId="0" applyNumberFormat="1" applyBorder="1"/>
    <xf numFmtId="10" fontId="0" fillId="0" borderId="1" xfId="1" applyNumberFormat="1" applyFont="1" applyBorder="1"/>
    <xf numFmtId="10" fontId="0" fillId="0" borderId="9" xfId="0" applyNumberFormat="1" applyBorder="1"/>
    <xf numFmtId="9" fontId="0" fillId="0" borderId="9" xfId="0" applyNumberFormat="1" applyBorder="1"/>
    <xf numFmtId="2" fontId="2" fillId="0" borderId="1" xfId="0" applyNumberFormat="1" applyFont="1" applyBorder="1"/>
    <xf numFmtId="10" fontId="2" fillId="0" borderId="1" xfId="1" applyNumberFormat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" fontId="0" fillId="0" borderId="7" xfId="0" applyNumberFormat="1" applyBorder="1"/>
    <xf numFmtId="2" fontId="0" fillId="0" borderId="10" xfId="0" applyNumberFormat="1" applyBorder="1"/>
    <xf numFmtId="10" fontId="0" fillId="0" borderId="9" xfId="1" applyNumberFormat="1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6"/>
  <sheetViews>
    <sheetView workbookViewId="0">
      <selection activeCell="K3" sqref="K3"/>
    </sheetView>
  </sheetViews>
  <sheetFormatPr defaultRowHeight="14.5" x14ac:dyDescent="0.35"/>
  <cols>
    <col min="1" max="1" width="41.54296875" customWidth="1"/>
    <col min="2" max="2" width="13.36328125" customWidth="1"/>
    <col min="3" max="3" width="14.54296875" customWidth="1"/>
    <col min="4" max="4" width="18" customWidth="1"/>
    <col min="5" max="5" width="11.08984375" customWidth="1"/>
    <col min="6" max="6" width="11.54296875" customWidth="1"/>
    <col min="7" max="7" width="10.08984375" customWidth="1"/>
  </cols>
  <sheetData>
    <row r="1" spans="1:9" ht="15" thickBot="1" x14ac:dyDescent="0.4"/>
    <row r="2" spans="1:9" s="10" customFormat="1" ht="34" customHeight="1" x14ac:dyDescent="0.35">
      <c r="A2" s="28" t="s">
        <v>0</v>
      </c>
      <c r="B2" s="29"/>
      <c r="C2" s="29"/>
      <c r="D2" s="29"/>
      <c r="E2" s="29"/>
      <c r="F2" s="29"/>
      <c r="G2" s="29"/>
      <c r="H2" s="29"/>
      <c r="I2" s="30"/>
    </row>
    <row r="3" spans="1:9" s="19" customFormat="1" ht="28" customHeight="1" x14ac:dyDescent="0.35">
      <c r="A3" s="26"/>
      <c r="B3" s="18" t="s">
        <v>1</v>
      </c>
      <c r="C3" s="18" t="s">
        <v>2</v>
      </c>
      <c r="D3" s="18" t="s">
        <v>3</v>
      </c>
      <c r="E3" s="18" t="s">
        <v>4</v>
      </c>
      <c r="F3" s="18" t="s">
        <v>5</v>
      </c>
      <c r="G3" s="18" t="s">
        <v>6</v>
      </c>
      <c r="H3" s="18" t="s">
        <v>7</v>
      </c>
      <c r="I3" s="27" t="s">
        <v>8</v>
      </c>
    </row>
    <row r="4" spans="1:9" s="10" customFormat="1" x14ac:dyDescent="0.35">
      <c r="A4" s="7" t="s">
        <v>9</v>
      </c>
      <c r="B4" s="8"/>
      <c r="C4" s="8"/>
      <c r="D4" s="8"/>
      <c r="E4" s="8"/>
      <c r="F4" s="8"/>
      <c r="G4" s="8"/>
      <c r="H4" s="8"/>
      <c r="I4" s="9"/>
    </row>
    <row r="5" spans="1:9" x14ac:dyDescent="0.35">
      <c r="A5" s="2" t="s">
        <v>10</v>
      </c>
      <c r="B5" s="11">
        <v>1.63</v>
      </c>
      <c r="C5" s="11">
        <v>404.87</v>
      </c>
      <c r="D5" s="11">
        <v>0</v>
      </c>
      <c r="E5" s="11">
        <v>1.65</v>
      </c>
      <c r="F5" s="11">
        <v>408.15</v>
      </c>
      <c r="G5" s="12">
        <f>(F5-F6)/F6</f>
        <v>0.82087887575284391</v>
      </c>
      <c r="H5" s="12">
        <f>F5/$F$70</f>
        <v>7.9465905008892813E-3</v>
      </c>
      <c r="I5" s="3">
        <v>184</v>
      </c>
    </row>
    <row r="6" spans="1:9" x14ac:dyDescent="0.35">
      <c r="A6" s="2" t="s">
        <v>11</v>
      </c>
      <c r="B6" s="11">
        <v>1.1100000000000001</v>
      </c>
      <c r="C6" s="11">
        <v>222.63</v>
      </c>
      <c r="D6" s="11">
        <v>0</v>
      </c>
      <c r="E6" s="11">
        <v>0.41</v>
      </c>
      <c r="F6" s="11">
        <v>224.15</v>
      </c>
      <c r="G6" s="12"/>
      <c r="H6" s="1"/>
      <c r="I6" s="3"/>
    </row>
    <row r="7" spans="1:9" x14ac:dyDescent="0.35">
      <c r="A7" s="2" t="s">
        <v>12</v>
      </c>
      <c r="B7" s="11">
        <v>483.35</v>
      </c>
      <c r="C7" s="11">
        <v>1237.6300000000001</v>
      </c>
      <c r="D7" s="11">
        <v>192.69</v>
      </c>
      <c r="E7" s="11">
        <v>106.19</v>
      </c>
      <c r="F7" s="11">
        <v>2019.86</v>
      </c>
      <c r="G7" s="12">
        <f>(F7-F8)/F8</f>
        <v>-7.4926950802854247E-2</v>
      </c>
      <c r="H7" s="12">
        <f>F7/$F$70</f>
        <v>3.9326228810795602E-2</v>
      </c>
      <c r="I7" s="3">
        <v>-163.6</v>
      </c>
    </row>
    <row r="8" spans="1:9" x14ac:dyDescent="0.35">
      <c r="A8" s="2" t="s">
        <v>11</v>
      </c>
      <c r="B8" s="11">
        <v>473.31</v>
      </c>
      <c r="C8" s="11">
        <v>925.71</v>
      </c>
      <c r="D8" s="11">
        <v>753.78</v>
      </c>
      <c r="E8" s="11">
        <v>30.66</v>
      </c>
      <c r="F8" s="11">
        <v>2183.46</v>
      </c>
      <c r="G8" s="12"/>
      <c r="H8" s="1"/>
      <c r="I8" s="3"/>
    </row>
    <row r="9" spans="1:9" x14ac:dyDescent="0.35">
      <c r="A9" s="2" t="s">
        <v>13</v>
      </c>
      <c r="B9" s="11">
        <v>258.26</v>
      </c>
      <c r="C9" s="11">
        <v>77.040000000000006</v>
      </c>
      <c r="D9" s="11">
        <v>-5.19</v>
      </c>
      <c r="E9" s="11">
        <v>0.56999999999999995</v>
      </c>
      <c r="F9" s="11">
        <v>330.68</v>
      </c>
      <c r="G9" s="12">
        <f>(F9-F10)/F10</f>
        <v>0.40118644067796611</v>
      </c>
      <c r="H9" s="12">
        <f>F9/$F$70</f>
        <v>6.4382666834106768E-3</v>
      </c>
      <c r="I9" s="3">
        <v>94.68</v>
      </c>
    </row>
    <row r="10" spans="1:9" x14ac:dyDescent="0.35">
      <c r="A10" s="2" t="s">
        <v>11</v>
      </c>
      <c r="B10" s="11">
        <v>163.80000000000001</v>
      </c>
      <c r="C10" s="11">
        <v>72.14</v>
      </c>
      <c r="D10" s="11">
        <v>0</v>
      </c>
      <c r="E10" s="11">
        <v>0.06</v>
      </c>
      <c r="F10" s="11">
        <v>236</v>
      </c>
      <c r="G10" s="12"/>
      <c r="H10" s="1"/>
      <c r="I10" s="3"/>
    </row>
    <row r="11" spans="1:9" x14ac:dyDescent="0.35">
      <c r="A11" s="2" t="s">
        <v>14</v>
      </c>
      <c r="B11" s="11">
        <v>4.6500000000000004</v>
      </c>
      <c r="C11" s="11">
        <v>80.72</v>
      </c>
      <c r="D11" s="11">
        <v>0</v>
      </c>
      <c r="E11" s="11">
        <v>15.79</v>
      </c>
      <c r="F11" s="11">
        <v>101.16</v>
      </c>
      <c r="G11" s="12">
        <f>(F11-F12)/F12</f>
        <v>0.20414236400428509</v>
      </c>
      <c r="H11" s="12">
        <f>F11/$F$70</f>
        <v>1.9695628937154469E-3</v>
      </c>
      <c r="I11" s="3">
        <v>17.149999999999999</v>
      </c>
    </row>
    <row r="12" spans="1:9" x14ac:dyDescent="0.35">
      <c r="A12" s="2" t="s">
        <v>11</v>
      </c>
      <c r="B12" s="11">
        <v>4.97</v>
      </c>
      <c r="C12" s="11">
        <v>76.86</v>
      </c>
      <c r="D12" s="11">
        <v>0</v>
      </c>
      <c r="E12" s="11">
        <v>2.1800000000000002</v>
      </c>
      <c r="F12" s="11">
        <v>84.01</v>
      </c>
      <c r="G12" s="12"/>
      <c r="H12" s="1"/>
      <c r="I12" s="3"/>
    </row>
    <row r="13" spans="1:9" x14ac:dyDescent="0.35">
      <c r="A13" s="2" t="s">
        <v>15</v>
      </c>
      <c r="B13" s="11">
        <v>88.01</v>
      </c>
      <c r="C13" s="11">
        <v>248.8</v>
      </c>
      <c r="D13" s="11">
        <v>0</v>
      </c>
      <c r="E13" s="11">
        <v>3.44</v>
      </c>
      <c r="F13" s="11">
        <v>340.25</v>
      </c>
      <c r="G13" s="12">
        <f>(F13-F14)/F14</f>
        <v>0.22904927033665667</v>
      </c>
      <c r="H13" s="12">
        <f>F13/$F$70</f>
        <v>6.6245924731779451E-3</v>
      </c>
      <c r="I13" s="3">
        <v>63.41</v>
      </c>
    </row>
    <row r="14" spans="1:9" x14ac:dyDescent="0.35">
      <c r="A14" s="2" t="s">
        <v>11</v>
      </c>
      <c r="B14" s="11">
        <v>79.349999999999994</v>
      </c>
      <c r="C14" s="11">
        <v>196.6</v>
      </c>
      <c r="D14" s="11">
        <v>0</v>
      </c>
      <c r="E14" s="11">
        <v>0.89</v>
      </c>
      <c r="F14" s="11">
        <v>276.83999999999997</v>
      </c>
      <c r="G14" s="12"/>
      <c r="H14" s="1"/>
      <c r="I14" s="3"/>
    </row>
    <row r="15" spans="1:9" x14ac:dyDescent="0.35">
      <c r="A15" s="2" t="s">
        <v>16</v>
      </c>
      <c r="B15" s="11">
        <v>25.04</v>
      </c>
      <c r="C15" s="11">
        <v>390.87</v>
      </c>
      <c r="D15" s="11">
        <v>0</v>
      </c>
      <c r="E15" s="11">
        <v>4.4400000000000004</v>
      </c>
      <c r="F15" s="11">
        <v>420.35</v>
      </c>
      <c r="G15" s="12">
        <f>(F15-F16)/F16</f>
        <v>0.37221297293768174</v>
      </c>
      <c r="H15" s="12">
        <f>F15/$F$70</f>
        <v>8.1841218107284331E-3</v>
      </c>
      <c r="I15" s="3">
        <v>114.02</v>
      </c>
    </row>
    <row r="16" spans="1:9" x14ac:dyDescent="0.35">
      <c r="A16" s="2" t="s">
        <v>11</v>
      </c>
      <c r="B16" s="11">
        <v>14.45</v>
      </c>
      <c r="C16" s="11">
        <v>291</v>
      </c>
      <c r="D16" s="11">
        <v>0</v>
      </c>
      <c r="E16" s="11">
        <v>0.88</v>
      </c>
      <c r="F16" s="11">
        <v>306.33</v>
      </c>
      <c r="G16" s="12"/>
      <c r="H16" s="1"/>
      <c r="I16" s="3"/>
    </row>
    <row r="17" spans="1:9" x14ac:dyDescent="0.35">
      <c r="A17" s="2" t="s">
        <v>17</v>
      </c>
      <c r="B17" s="11">
        <v>1734.41</v>
      </c>
      <c r="C17" s="11">
        <v>792.19</v>
      </c>
      <c r="D17" s="11">
        <v>0</v>
      </c>
      <c r="E17" s="11">
        <v>20.96</v>
      </c>
      <c r="F17" s="11">
        <v>2547.56</v>
      </c>
      <c r="G17" s="12">
        <f>(F17-F18)/F18</f>
        <v>0.18555679137018752</v>
      </c>
      <c r="H17" s="12">
        <f>F17/$F$70</f>
        <v>4.9600431450313606E-2</v>
      </c>
      <c r="I17" s="3">
        <v>398.73</v>
      </c>
    </row>
    <row r="18" spans="1:9" x14ac:dyDescent="0.35">
      <c r="A18" s="2" t="s">
        <v>11</v>
      </c>
      <c r="B18" s="11">
        <v>1590.66</v>
      </c>
      <c r="C18" s="11">
        <v>550.58000000000004</v>
      </c>
      <c r="D18" s="11">
        <v>0</v>
      </c>
      <c r="E18" s="11">
        <v>7.59</v>
      </c>
      <c r="F18" s="11">
        <v>2148.83</v>
      </c>
      <c r="G18" s="12"/>
      <c r="H18" s="1"/>
      <c r="I18" s="3"/>
    </row>
    <row r="19" spans="1:9" x14ac:dyDescent="0.35">
      <c r="A19" s="2" t="s">
        <v>18</v>
      </c>
      <c r="B19" s="11">
        <v>541.09</v>
      </c>
      <c r="C19" s="11">
        <v>2267.98</v>
      </c>
      <c r="D19" s="11">
        <v>0</v>
      </c>
      <c r="E19" s="11">
        <v>144.38</v>
      </c>
      <c r="F19" s="11">
        <v>2953.45</v>
      </c>
      <c r="G19" s="12">
        <f>(F19-F20)/F20</f>
        <v>0.41789647524220097</v>
      </c>
      <c r="H19" s="12">
        <f>F19/$F$70</f>
        <v>5.7503020249544158E-2</v>
      </c>
      <c r="I19" s="3">
        <v>870.47</v>
      </c>
    </row>
    <row r="20" spans="1:9" x14ac:dyDescent="0.35">
      <c r="A20" s="2" t="s">
        <v>11</v>
      </c>
      <c r="B20" s="11">
        <v>476.5</v>
      </c>
      <c r="C20" s="11">
        <v>1558.45</v>
      </c>
      <c r="D20" s="11">
        <v>0</v>
      </c>
      <c r="E20" s="11">
        <v>48.03</v>
      </c>
      <c r="F20" s="11">
        <v>2082.98</v>
      </c>
      <c r="G20" s="12"/>
      <c r="H20" s="1"/>
      <c r="I20" s="3"/>
    </row>
    <row r="21" spans="1:9" x14ac:dyDescent="0.35">
      <c r="A21" s="2" t="s">
        <v>19</v>
      </c>
      <c r="B21" s="11">
        <v>108.7</v>
      </c>
      <c r="C21" s="11">
        <v>1052.74</v>
      </c>
      <c r="D21" s="11">
        <v>212.75</v>
      </c>
      <c r="E21" s="11">
        <v>1.68</v>
      </c>
      <c r="F21" s="11">
        <v>1375.87</v>
      </c>
      <c r="G21" s="12">
        <f>(F21-F22)/F22</f>
        <v>0.28718308541491233</v>
      </c>
      <c r="H21" s="12">
        <f>F21/$F$70</f>
        <v>2.6787885513802609E-2</v>
      </c>
      <c r="I21" s="3">
        <v>306.97000000000003</v>
      </c>
    </row>
    <row r="22" spans="1:9" x14ac:dyDescent="0.35">
      <c r="A22" s="2" t="s">
        <v>11</v>
      </c>
      <c r="B22" s="11">
        <v>110.46</v>
      </c>
      <c r="C22" s="11">
        <v>831.37</v>
      </c>
      <c r="D22" s="11">
        <v>126.13</v>
      </c>
      <c r="E22" s="11">
        <v>0.94</v>
      </c>
      <c r="F22" s="11">
        <v>1068.9000000000001</v>
      </c>
      <c r="G22" s="12"/>
      <c r="H22" s="1"/>
      <c r="I22" s="3"/>
    </row>
    <row r="23" spans="1:9" x14ac:dyDescent="0.35">
      <c r="A23" s="2" t="s">
        <v>20</v>
      </c>
      <c r="B23" s="11">
        <v>53.57</v>
      </c>
      <c r="C23" s="11">
        <v>154.97999999999999</v>
      </c>
      <c r="D23" s="11">
        <v>0</v>
      </c>
      <c r="E23" s="11">
        <v>0</v>
      </c>
      <c r="F23" s="11">
        <v>208.55</v>
      </c>
      <c r="G23" s="12">
        <f>(F23-F24)/F24</f>
        <v>0.6978751119433364</v>
      </c>
      <c r="H23" s="12">
        <f>F23/$F$70</f>
        <v>4.0604225136848214E-3</v>
      </c>
      <c r="I23" s="3">
        <v>85.72</v>
      </c>
    </row>
    <row r="24" spans="1:9" x14ac:dyDescent="0.35">
      <c r="A24" s="2" t="s">
        <v>11</v>
      </c>
      <c r="B24" s="11">
        <v>49.46</v>
      </c>
      <c r="C24" s="11">
        <v>73.37</v>
      </c>
      <c r="D24" s="11">
        <v>0</v>
      </c>
      <c r="E24" s="11">
        <v>0</v>
      </c>
      <c r="F24" s="11">
        <v>122.83</v>
      </c>
      <c r="G24" s="12"/>
      <c r="H24" s="1"/>
      <c r="I24" s="3"/>
    </row>
    <row r="25" spans="1:9" x14ac:dyDescent="0.35">
      <c r="A25" s="2" t="s">
        <v>21</v>
      </c>
      <c r="B25" s="11">
        <v>28.88</v>
      </c>
      <c r="C25" s="11">
        <v>161.99</v>
      </c>
      <c r="D25" s="11">
        <v>0</v>
      </c>
      <c r="E25" s="11">
        <v>13.72</v>
      </c>
      <c r="F25" s="11">
        <v>204.59</v>
      </c>
      <c r="G25" s="12">
        <f>(F25-F26)/F26</f>
        <v>0.43360661481325757</v>
      </c>
      <c r="H25" s="12">
        <f>F25/$F$70</f>
        <v>3.9833221868845721E-3</v>
      </c>
      <c r="I25" s="3">
        <v>61.88</v>
      </c>
    </row>
    <row r="26" spans="1:9" x14ac:dyDescent="0.35">
      <c r="A26" s="2" t="s">
        <v>11</v>
      </c>
      <c r="B26" s="11">
        <v>22.92</v>
      </c>
      <c r="C26" s="11">
        <v>112.34</v>
      </c>
      <c r="D26" s="11">
        <v>0</v>
      </c>
      <c r="E26" s="11">
        <v>7.45</v>
      </c>
      <c r="F26" s="11">
        <v>142.71</v>
      </c>
      <c r="G26" s="12"/>
      <c r="H26" s="1"/>
      <c r="I26" s="3"/>
    </row>
    <row r="27" spans="1:9" x14ac:dyDescent="0.35">
      <c r="A27" s="2" t="s">
        <v>22</v>
      </c>
      <c r="B27" s="11">
        <v>21.07</v>
      </c>
      <c r="C27" s="11">
        <v>92.07</v>
      </c>
      <c r="D27" s="11">
        <v>0</v>
      </c>
      <c r="E27" s="11">
        <v>0</v>
      </c>
      <c r="F27" s="11">
        <v>113.14</v>
      </c>
      <c r="G27" s="12">
        <f>(F27-F28)/F28</f>
        <v>0.89514237855946388</v>
      </c>
      <c r="H27" s="12">
        <f>F27/$F$70</f>
        <v>2.2028108520656948E-3</v>
      </c>
      <c r="I27" s="3">
        <v>53.44</v>
      </c>
    </row>
    <row r="28" spans="1:9" x14ac:dyDescent="0.35">
      <c r="A28" s="2" t="s">
        <v>11</v>
      </c>
      <c r="B28" s="11">
        <v>16.45</v>
      </c>
      <c r="C28" s="11">
        <v>43.25</v>
      </c>
      <c r="D28" s="11">
        <v>0</v>
      </c>
      <c r="E28" s="11">
        <v>0</v>
      </c>
      <c r="F28" s="11">
        <v>59.7</v>
      </c>
      <c r="G28" s="12"/>
      <c r="H28" s="1"/>
      <c r="I28" s="3"/>
    </row>
    <row r="29" spans="1:9" x14ac:dyDescent="0.35">
      <c r="A29" s="2" t="s">
        <v>23</v>
      </c>
      <c r="B29" s="11">
        <v>1194.8900000000001</v>
      </c>
      <c r="C29" s="11">
        <v>2770.64</v>
      </c>
      <c r="D29" s="11">
        <v>389.09</v>
      </c>
      <c r="E29" s="11">
        <v>2.41</v>
      </c>
      <c r="F29" s="11">
        <v>4357.03</v>
      </c>
      <c r="G29" s="12">
        <f>(F29-F30)/F30</f>
        <v>0.20299462701072929</v>
      </c>
      <c r="H29" s="12">
        <f>F29/$F$70</f>
        <v>8.4830413353153555E-2</v>
      </c>
      <c r="I29" s="3">
        <v>735.21</v>
      </c>
    </row>
    <row r="30" spans="1:9" x14ac:dyDescent="0.35">
      <c r="A30" s="2" t="s">
        <v>11</v>
      </c>
      <c r="B30" s="11">
        <v>1225.6099999999999</v>
      </c>
      <c r="C30" s="11">
        <v>2262.69</v>
      </c>
      <c r="D30" s="11">
        <v>132.79</v>
      </c>
      <c r="E30" s="11">
        <v>0.73</v>
      </c>
      <c r="F30" s="11">
        <v>3621.82</v>
      </c>
      <c r="G30" s="12"/>
      <c r="H30" s="1"/>
      <c r="I30" s="3"/>
    </row>
    <row r="31" spans="1:9" x14ac:dyDescent="0.35">
      <c r="A31" s="2" t="s">
        <v>24</v>
      </c>
      <c r="B31" s="11">
        <v>19.579999999999998</v>
      </c>
      <c r="C31" s="11">
        <v>3.26</v>
      </c>
      <c r="D31" s="11">
        <v>0</v>
      </c>
      <c r="E31" s="11">
        <v>0</v>
      </c>
      <c r="F31" s="11">
        <v>22.84</v>
      </c>
      <c r="G31" s="12">
        <f>(F31-F32)/F32</f>
        <v>1.1752380952380952</v>
      </c>
      <c r="H31" s="12">
        <f>F31/$F$70</f>
        <v>4.4468976366608161E-4</v>
      </c>
      <c r="I31" s="3">
        <v>12.34</v>
      </c>
    </row>
    <row r="32" spans="1:9" x14ac:dyDescent="0.35">
      <c r="A32" s="2" t="s">
        <v>11</v>
      </c>
      <c r="B32" s="11">
        <v>2.7</v>
      </c>
      <c r="C32" s="11">
        <v>7.8</v>
      </c>
      <c r="D32" s="11">
        <v>0</v>
      </c>
      <c r="E32" s="11">
        <v>0</v>
      </c>
      <c r="F32" s="11">
        <v>10.5</v>
      </c>
      <c r="G32" s="12"/>
      <c r="H32" s="1"/>
      <c r="I32" s="3"/>
    </row>
    <row r="33" spans="1:9" x14ac:dyDescent="0.35">
      <c r="A33" s="2" t="s">
        <v>25</v>
      </c>
      <c r="B33" s="11">
        <v>1.18</v>
      </c>
      <c r="C33" s="11">
        <v>5.75</v>
      </c>
      <c r="D33" s="11">
        <v>0</v>
      </c>
      <c r="E33" s="11">
        <v>0</v>
      </c>
      <c r="F33" s="11">
        <v>6.93</v>
      </c>
      <c r="G33" s="12">
        <f>(F33-F34)/F34</f>
        <v>1.4487632508833921</v>
      </c>
      <c r="H33" s="12">
        <f>F33/$F$70</f>
        <v>1.3492557190043544E-4</v>
      </c>
      <c r="I33" s="3">
        <v>4.0999999999999996</v>
      </c>
    </row>
    <row r="34" spans="1:9" x14ac:dyDescent="0.35">
      <c r="A34" s="2" t="s">
        <v>11</v>
      </c>
      <c r="B34" s="11">
        <v>0.98</v>
      </c>
      <c r="C34" s="11">
        <v>1.85</v>
      </c>
      <c r="D34" s="11">
        <v>0</v>
      </c>
      <c r="E34" s="11">
        <v>0</v>
      </c>
      <c r="F34" s="11">
        <v>2.83</v>
      </c>
      <c r="G34" s="12"/>
      <c r="H34" s="1"/>
      <c r="I34" s="3"/>
    </row>
    <row r="35" spans="1:9" x14ac:dyDescent="0.35">
      <c r="A35" s="2" t="s">
        <v>26</v>
      </c>
      <c r="B35" s="11">
        <v>142.19999999999999</v>
      </c>
      <c r="C35" s="11">
        <v>639.58000000000004</v>
      </c>
      <c r="D35" s="11">
        <v>74.63</v>
      </c>
      <c r="E35" s="11">
        <v>49.6</v>
      </c>
      <c r="F35" s="11">
        <v>906.01</v>
      </c>
      <c r="G35" s="12">
        <f>(F35-F36)/F36</f>
        <v>0.34680620178085647</v>
      </c>
      <c r="H35" s="12">
        <f>F35/$F$70</f>
        <v>1.7639814920276119E-2</v>
      </c>
      <c r="I35" s="3">
        <v>233.3</v>
      </c>
    </row>
    <row r="36" spans="1:9" x14ac:dyDescent="0.35">
      <c r="A36" s="2" t="s">
        <v>11</v>
      </c>
      <c r="B36" s="11">
        <v>95.02</v>
      </c>
      <c r="C36" s="11">
        <v>443.26</v>
      </c>
      <c r="D36" s="11">
        <v>121.72</v>
      </c>
      <c r="E36" s="11">
        <v>12.71</v>
      </c>
      <c r="F36" s="11">
        <v>672.71</v>
      </c>
      <c r="G36" s="12"/>
      <c r="H36" s="1"/>
      <c r="I36" s="3"/>
    </row>
    <row r="37" spans="1:9" x14ac:dyDescent="0.35">
      <c r="A37" s="2" t="s">
        <v>27</v>
      </c>
      <c r="B37" s="11">
        <v>114.62</v>
      </c>
      <c r="C37" s="11">
        <v>142.86000000000001</v>
      </c>
      <c r="D37" s="11">
        <v>0</v>
      </c>
      <c r="E37" s="11">
        <v>2.73</v>
      </c>
      <c r="F37" s="11">
        <v>260.20999999999998</v>
      </c>
      <c r="G37" s="12">
        <f>(F37-F38)/F38</f>
        <v>0.14776586828988564</v>
      </c>
      <c r="H37" s="12">
        <f>F37/$F$70</f>
        <v>5.0662313223971576E-3</v>
      </c>
      <c r="I37" s="3">
        <v>33.5</v>
      </c>
    </row>
    <row r="38" spans="1:9" x14ac:dyDescent="0.35">
      <c r="A38" s="2" t="s">
        <v>11</v>
      </c>
      <c r="B38" s="11">
        <v>117.93</v>
      </c>
      <c r="C38" s="11">
        <v>107.97</v>
      </c>
      <c r="D38" s="11">
        <v>0</v>
      </c>
      <c r="E38" s="11">
        <v>0.81</v>
      </c>
      <c r="F38" s="11">
        <v>226.71</v>
      </c>
      <c r="G38" s="12"/>
      <c r="H38" s="1"/>
      <c r="I38" s="3"/>
    </row>
    <row r="39" spans="1:9" x14ac:dyDescent="0.35">
      <c r="A39" s="2" t="s">
        <v>28</v>
      </c>
      <c r="B39" s="11">
        <v>300.99</v>
      </c>
      <c r="C39" s="11">
        <v>746.96</v>
      </c>
      <c r="D39" s="11">
        <v>0</v>
      </c>
      <c r="E39" s="11">
        <v>1.88</v>
      </c>
      <c r="F39" s="11">
        <v>1049.83</v>
      </c>
      <c r="G39" s="12">
        <f>(F39-F40)/F40</f>
        <v>0.31458802905083882</v>
      </c>
      <c r="H39" s="12">
        <f>F39/$F$70</f>
        <v>2.0439958607248791E-2</v>
      </c>
      <c r="I39" s="3">
        <v>251.23</v>
      </c>
    </row>
    <row r="40" spans="1:9" x14ac:dyDescent="0.35">
      <c r="A40" s="2" t="s">
        <v>11</v>
      </c>
      <c r="B40" s="11">
        <v>197.7</v>
      </c>
      <c r="C40" s="11">
        <v>457.23</v>
      </c>
      <c r="D40" s="11">
        <v>143.34</v>
      </c>
      <c r="E40" s="11">
        <v>0.33</v>
      </c>
      <c r="F40" s="11">
        <v>798.6</v>
      </c>
      <c r="G40" s="12"/>
      <c r="H40" s="1"/>
      <c r="I40" s="3"/>
    </row>
    <row r="41" spans="1:9" x14ac:dyDescent="0.35">
      <c r="A41" s="2" t="s">
        <v>29</v>
      </c>
      <c r="B41" s="11">
        <v>1.1399999999999999</v>
      </c>
      <c r="C41" s="11">
        <v>0</v>
      </c>
      <c r="D41" s="11">
        <v>0</v>
      </c>
      <c r="E41" s="11">
        <v>0</v>
      </c>
      <c r="F41" s="11">
        <v>1.1399999999999999</v>
      </c>
      <c r="G41" s="12">
        <f>(F41-F42)/F42</f>
        <v>-0.82018927444794953</v>
      </c>
      <c r="H41" s="12">
        <f>F41/$F$70</f>
        <v>2.2195548624314052E-5</v>
      </c>
      <c r="I41" s="3">
        <v>-5.2</v>
      </c>
    </row>
    <row r="42" spans="1:9" x14ac:dyDescent="0.35">
      <c r="A42" s="2" t="s">
        <v>11</v>
      </c>
      <c r="B42" s="11">
        <v>6.34</v>
      </c>
      <c r="C42" s="11">
        <v>0</v>
      </c>
      <c r="D42" s="11">
        <v>0</v>
      </c>
      <c r="E42" s="11">
        <v>0</v>
      </c>
      <c r="F42" s="11">
        <v>6.34</v>
      </c>
      <c r="G42" s="12"/>
      <c r="H42" s="1"/>
      <c r="I42" s="3"/>
    </row>
    <row r="43" spans="1:9" x14ac:dyDescent="0.35">
      <c r="A43" s="2" t="s">
        <v>30</v>
      </c>
      <c r="B43" s="11">
        <v>337.63</v>
      </c>
      <c r="C43" s="11">
        <v>756.63</v>
      </c>
      <c r="D43" s="11">
        <v>0</v>
      </c>
      <c r="E43" s="11">
        <v>166.23</v>
      </c>
      <c r="F43" s="11">
        <v>1260.49</v>
      </c>
      <c r="G43" s="12">
        <f>(F43-F44)/F44</f>
        <v>0.58556190092832516</v>
      </c>
      <c r="H43" s="12">
        <f>F43/$F$70</f>
        <v>2.4541462355668089E-2</v>
      </c>
      <c r="I43" s="3">
        <v>465.51</v>
      </c>
    </row>
    <row r="44" spans="1:9" x14ac:dyDescent="0.35">
      <c r="A44" s="2" t="s">
        <v>11</v>
      </c>
      <c r="B44" s="11">
        <v>244.5</v>
      </c>
      <c r="C44" s="11">
        <v>494.32</v>
      </c>
      <c r="D44" s="11">
        <v>0</v>
      </c>
      <c r="E44" s="11">
        <v>56.16</v>
      </c>
      <c r="F44" s="11">
        <v>794.98</v>
      </c>
      <c r="G44" s="12"/>
      <c r="H44" s="1"/>
      <c r="I44" s="3"/>
    </row>
    <row r="45" spans="1:9" x14ac:dyDescent="0.35">
      <c r="A45" s="2" t="s">
        <v>31</v>
      </c>
      <c r="B45" s="11">
        <v>1460.61</v>
      </c>
      <c r="C45" s="11">
        <v>6871.56</v>
      </c>
      <c r="D45" s="11">
        <v>1598.13</v>
      </c>
      <c r="E45" s="11">
        <v>2.61</v>
      </c>
      <c r="F45" s="11">
        <v>9932.91</v>
      </c>
      <c r="G45" s="12">
        <f>(F45-F46)/F46</f>
        <v>8.2454981757313334E-2</v>
      </c>
      <c r="H45" s="12">
        <f>F45/$F$70</f>
        <v>0.1933915674438029</v>
      </c>
      <c r="I45" s="3">
        <v>756.63</v>
      </c>
    </row>
    <row r="46" spans="1:9" x14ac:dyDescent="0.35">
      <c r="A46" s="2" t="s">
        <v>11</v>
      </c>
      <c r="B46" s="11">
        <v>1491.42</v>
      </c>
      <c r="C46" s="11">
        <v>6030.76</v>
      </c>
      <c r="D46" s="11">
        <v>1651.89</v>
      </c>
      <c r="E46" s="11">
        <v>2.21</v>
      </c>
      <c r="F46" s="11">
        <v>9176.2800000000007</v>
      </c>
      <c r="G46" s="12"/>
      <c r="H46" s="1"/>
      <c r="I46" s="3"/>
    </row>
    <row r="47" spans="1:9" x14ac:dyDescent="0.35">
      <c r="A47" s="2" t="s">
        <v>32</v>
      </c>
      <c r="B47" s="11">
        <v>926.84</v>
      </c>
      <c r="C47" s="11">
        <v>2964.57</v>
      </c>
      <c r="D47" s="11">
        <v>1035.46</v>
      </c>
      <c r="E47" s="11">
        <v>2.78</v>
      </c>
      <c r="F47" s="11">
        <v>4929.6499999999996</v>
      </c>
      <c r="G47" s="12">
        <f>(F47-F48)/F48</f>
        <v>0.2282364959138927</v>
      </c>
      <c r="H47" s="12">
        <f>F47/$F$70</f>
        <v>9.5979198487587514E-2</v>
      </c>
      <c r="I47" s="3">
        <v>916.05</v>
      </c>
    </row>
    <row r="48" spans="1:9" x14ac:dyDescent="0.35">
      <c r="A48" s="2" t="s">
        <v>11</v>
      </c>
      <c r="B48" s="11">
        <v>979.4</v>
      </c>
      <c r="C48" s="11">
        <v>2530.29</v>
      </c>
      <c r="D48" s="11">
        <v>502.94</v>
      </c>
      <c r="E48" s="11">
        <v>0.97</v>
      </c>
      <c r="F48" s="11">
        <v>4013.6</v>
      </c>
      <c r="G48" s="12"/>
      <c r="H48" s="1"/>
      <c r="I48" s="3"/>
    </row>
    <row r="49" spans="1:9" x14ac:dyDescent="0.35">
      <c r="A49" s="2" t="s">
        <v>33</v>
      </c>
      <c r="B49" s="11">
        <v>748.99</v>
      </c>
      <c r="C49" s="11">
        <v>1998.12</v>
      </c>
      <c r="D49" s="11">
        <v>1517.89</v>
      </c>
      <c r="E49" s="11">
        <v>3.21</v>
      </c>
      <c r="F49" s="11">
        <v>4268.21</v>
      </c>
      <c r="G49" s="12">
        <f>(F49-F50)/F50</f>
        <v>0.19528239537592973</v>
      </c>
      <c r="H49" s="12">
        <f>F49/$F$70</f>
        <v>8.3101107538406577E-2</v>
      </c>
      <c r="I49" s="3">
        <v>697.33</v>
      </c>
    </row>
    <row r="50" spans="1:9" x14ac:dyDescent="0.35">
      <c r="A50" s="2" t="s">
        <v>11</v>
      </c>
      <c r="B50" s="11">
        <v>765</v>
      </c>
      <c r="C50" s="11">
        <v>1872.64</v>
      </c>
      <c r="D50" s="11">
        <v>932.41</v>
      </c>
      <c r="E50" s="11">
        <v>0.83</v>
      </c>
      <c r="F50" s="11">
        <v>3570.88</v>
      </c>
      <c r="G50" s="12"/>
      <c r="H50" s="1"/>
      <c r="I50" s="3"/>
    </row>
    <row r="51" spans="1:9" x14ac:dyDescent="0.35">
      <c r="A51" s="2" t="s">
        <v>34</v>
      </c>
      <c r="B51" s="11">
        <v>59.04</v>
      </c>
      <c r="C51" s="11">
        <v>139.88999999999999</v>
      </c>
      <c r="D51" s="11">
        <v>0</v>
      </c>
      <c r="E51" s="11">
        <v>0.01</v>
      </c>
      <c r="F51" s="11">
        <v>198.94</v>
      </c>
      <c r="G51" s="12">
        <f>(F51-F52)/F52</f>
        <v>0.1353726743522429</v>
      </c>
      <c r="H51" s="12">
        <f>F51/$F$70</f>
        <v>3.8733179327377527E-3</v>
      </c>
      <c r="I51" s="3">
        <v>23.72</v>
      </c>
    </row>
    <row r="52" spans="1:9" x14ac:dyDescent="0.35">
      <c r="A52" s="2" t="s">
        <v>11</v>
      </c>
      <c r="B52" s="11">
        <v>68.73</v>
      </c>
      <c r="C52" s="11">
        <v>106.48</v>
      </c>
      <c r="D52" s="11">
        <v>0</v>
      </c>
      <c r="E52" s="11">
        <v>0.01</v>
      </c>
      <c r="F52" s="11">
        <v>175.22</v>
      </c>
      <c r="G52" s="12"/>
      <c r="H52" s="1"/>
      <c r="I52" s="3"/>
    </row>
    <row r="53" spans="1:9" s="10" customFormat="1" x14ac:dyDescent="0.35">
      <c r="A53" s="7" t="s">
        <v>35</v>
      </c>
      <c r="B53" s="15">
        <v>8656.3700000000008</v>
      </c>
      <c r="C53" s="15">
        <v>24001.7</v>
      </c>
      <c r="D53" s="15">
        <v>5015.45</v>
      </c>
      <c r="E53" s="15">
        <v>544.28</v>
      </c>
      <c r="F53" s="15">
        <v>38217.800000000003</v>
      </c>
      <c r="G53" s="16">
        <f>(F53-F54)/F54</f>
        <v>0.19403721848920927</v>
      </c>
      <c r="H53" s="16">
        <f>F53/$F$70</f>
        <v>0.74409213878448222</v>
      </c>
      <c r="I53" s="9">
        <v>6210.59</v>
      </c>
    </row>
    <row r="54" spans="1:9" x14ac:dyDescent="0.35">
      <c r="A54" s="2" t="s">
        <v>36</v>
      </c>
      <c r="B54" s="11">
        <v>8198.77</v>
      </c>
      <c r="C54" s="11">
        <v>19269.59</v>
      </c>
      <c r="D54" s="11">
        <v>4365</v>
      </c>
      <c r="E54" s="11">
        <v>173.85</v>
      </c>
      <c r="F54" s="11">
        <v>32007.21</v>
      </c>
      <c r="G54" s="1"/>
      <c r="H54" s="1"/>
      <c r="I54" s="3"/>
    </row>
    <row r="55" spans="1:9" s="10" customFormat="1" x14ac:dyDescent="0.35">
      <c r="A55" s="7" t="s">
        <v>37</v>
      </c>
      <c r="B55" s="16">
        <f>(B53-B54)/B54</f>
        <v>5.5813250036285969E-2</v>
      </c>
      <c r="C55" s="16">
        <f t="shared" ref="C55:E55" si="0">(C53-C54)/C54</f>
        <v>0.24557398470854858</v>
      </c>
      <c r="D55" s="16">
        <f t="shared" si="0"/>
        <v>0.1490148911798396</v>
      </c>
      <c r="E55" s="16">
        <f t="shared" si="0"/>
        <v>2.1307448950244461</v>
      </c>
      <c r="F55" s="16">
        <f>(F53-F54)/F54</f>
        <v>0.19403721848920927</v>
      </c>
      <c r="G55" s="8"/>
      <c r="H55" s="8"/>
      <c r="I55" s="9"/>
    </row>
    <row r="56" spans="1:9" s="10" customFormat="1" x14ac:dyDescent="0.35">
      <c r="A56" s="7" t="s">
        <v>70</v>
      </c>
      <c r="B56" s="15"/>
      <c r="C56" s="15"/>
      <c r="D56" s="15"/>
      <c r="E56" s="15"/>
      <c r="F56" s="15"/>
      <c r="G56" s="8"/>
      <c r="H56" s="8"/>
      <c r="I56" s="9"/>
    </row>
    <row r="57" spans="1:9" x14ac:dyDescent="0.35">
      <c r="A57" s="2" t="s">
        <v>38</v>
      </c>
      <c r="B57" s="11">
        <v>1557.42</v>
      </c>
      <c r="C57" s="11">
        <v>434.92</v>
      </c>
      <c r="D57" s="11">
        <v>0</v>
      </c>
      <c r="E57" s="11">
        <v>3.02</v>
      </c>
      <c r="F57" s="11">
        <v>1995.36</v>
      </c>
      <c r="G57" s="12">
        <f>(F57-F58)/F58</f>
        <v>0.40021332734519727</v>
      </c>
      <c r="H57" s="12">
        <f>F57/$F$70</f>
        <v>3.88492192131678E-2</v>
      </c>
      <c r="I57" s="3">
        <v>570.32000000000005</v>
      </c>
    </row>
    <row r="58" spans="1:9" x14ac:dyDescent="0.35">
      <c r="A58" s="2" t="s">
        <v>11</v>
      </c>
      <c r="B58" s="11">
        <v>1121.0999999999999</v>
      </c>
      <c r="C58" s="11">
        <v>303.94</v>
      </c>
      <c r="D58" s="11">
        <v>0</v>
      </c>
      <c r="E58" s="11">
        <v>0</v>
      </c>
      <c r="F58" s="11">
        <v>1425.04</v>
      </c>
      <c r="G58" s="12"/>
      <c r="H58" s="1"/>
      <c r="I58" s="3"/>
    </row>
    <row r="59" spans="1:9" x14ac:dyDescent="0.35">
      <c r="A59" s="2" t="s">
        <v>39</v>
      </c>
      <c r="B59" s="11">
        <v>449.63</v>
      </c>
      <c r="C59" s="11">
        <v>912.05</v>
      </c>
      <c r="D59" s="11">
        <v>0</v>
      </c>
      <c r="E59" s="11">
        <v>0</v>
      </c>
      <c r="F59" s="11">
        <v>1361.68</v>
      </c>
      <c r="G59" s="12">
        <f>(F59-F60)/F60</f>
        <v>0.64202250171837894</v>
      </c>
      <c r="H59" s="12">
        <f>F59/$F$70</f>
        <v>2.6511609342768389E-2</v>
      </c>
      <c r="I59" s="3">
        <v>532.41</v>
      </c>
    </row>
    <row r="60" spans="1:9" x14ac:dyDescent="0.35">
      <c r="A60" s="2" t="s">
        <v>11</v>
      </c>
      <c r="B60" s="11">
        <v>363.03</v>
      </c>
      <c r="C60" s="11">
        <v>466.24</v>
      </c>
      <c r="D60" s="11">
        <v>0</v>
      </c>
      <c r="E60" s="11">
        <v>0</v>
      </c>
      <c r="F60" s="11">
        <v>829.27</v>
      </c>
      <c r="G60" s="12"/>
      <c r="H60" s="1"/>
      <c r="I60" s="3"/>
    </row>
    <row r="61" spans="1:9" x14ac:dyDescent="0.35">
      <c r="A61" s="2" t="s">
        <v>40</v>
      </c>
      <c r="B61" s="11">
        <v>1356.87</v>
      </c>
      <c r="C61" s="11">
        <v>1130.0899999999999</v>
      </c>
      <c r="D61" s="11">
        <v>0</v>
      </c>
      <c r="E61" s="11">
        <v>85.8</v>
      </c>
      <c r="F61" s="11">
        <v>2572.7600000000002</v>
      </c>
      <c r="G61" s="12">
        <f>(F61-F62)/F62</f>
        <v>0.41353449554692367</v>
      </c>
      <c r="H61" s="12">
        <f>F61/$F$70</f>
        <v>5.0091069893587921E-2</v>
      </c>
      <c r="I61" s="3">
        <v>752.67</v>
      </c>
    </row>
    <row r="62" spans="1:9" x14ac:dyDescent="0.35">
      <c r="A62" s="2" t="s">
        <v>11</v>
      </c>
      <c r="B62" s="11">
        <v>1131.24</v>
      </c>
      <c r="C62" s="11">
        <v>667.95</v>
      </c>
      <c r="D62" s="11">
        <v>0</v>
      </c>
      <c r="E62" s="11">
        <v>20.9</v>
      </c>
      <c r="F62" s="11">
        <v>1820.09</v>
      </c>
      <c r="G62" s="12"/>
      <c r="H62" s="1"/>
      <c r="I62" s="3"/>
    </row>
    <row r="63" spans="1:9" x14ac:dyDescent="0.35">
      <c r="A63" s="2" t="s">
        <v>41</v>
      </c>
      <c r="B63" s="11">
        <v>295</v>
      </c>
      <c r="C63" s="11">
        <v>405.83</v>
      </c>
      <c r="D63" s="11">
        <v>0</v>
      </c>
      <c r="E63" s="11">
        <v>0.84</v>
      </c>
      <c r="F63" s="11">
        <v>701.67</v>
      </c>
      <c r="G63" s="12">
        <f>(F63-F64)/F64</f>
        <v>0.3506121034801355</v>
      </c>
      <c r="H63" s="12">
        <f>F63/$F$70</f>
        <v>1.3661360178265299E-2</v>
      </c>
      <c r="I63" s="3">
        <v>182.15</v>
      </c>
    </row>
    <row r="64" spans="1:9" x14ac:dyDescent="0.35">
      <c r="A64" s="2" t="s">
        <v>11</v>
      </c>
      <c r="B64" s="11">
        <v>252.49</v>
      </c>
      <c r="C64" s="11">
        <v>264.98</v>
      </c>
      <c r="D64" s="11">
        <v>0</v>
      </c>
      <c r="E64" s="11">
        <v>2.0499999999999998</v>
      </c>
      <c r="F64" s="11">
        <v>519.52</v>
      </c>
      <c r="G64" s="12"/>
      <c r="H64" s="1"/>
      <c r="I64" s="3"/>
    </row>
    <row r="65" spans="1:9" x14ac:dyDescent="0.35">
      <c r="A65" s="2" t="s">
        <v>42</v>
      </c>
      <c r="B65" s="11">
        <v>6090.75</v>
      </c>
      <c r="C65" s="11">
        <v>420.62</v>
      </c>
      <c r="D65" s="11">
        <v>0</v>
      </c>
      <c r="E65" s="11">
        <v>1.01</v>
      </c>
      <c r="F65" s="11">
        <v>6512.38</v>
      </c>
      <c r="G65" s="12">
        <f>(F65-F66)/F66</f>
        <v>0.11366901061617594</v>
      </c>
      <c r="H65" s="12">
        <f>F65/$F$70</f>
        <v>0.1267946025877284</v>
      </c>
      <c r="I65" s="3">
        <v>664.7</v>
      </c>
    </row>
    <row r="66" spans="1:9" x14ac:dyDescent="0.35">
      <c r="A66" s="2" t="s">
        <v>11</v>
      </c>
      <c r="B66" s="11">
        <v>5082.3900000000003</v>
      </c>
      <c r="C66" s="11">
        <v>765.28</v>
      </c>
      <c r="D66" s="11">
        <v>0</v>
      </c>
      <c r="E66" s="11">
        <v>0.01</v>
      </c>
      <c r="F66" s="11">
        <v>5847.68</v>
      </c>
      <c r="G66" s="12"/>
      <c r="H66" s="1"/>
      <c r="I66" s="3"/>
    </row>
    <row r="67" spans="1:9" s="10" customFormat="1" x14ac:dyDescent="0.35">
      <c r="A67" s="7" t="s">
        <v>71</v>
      </c>
      <c r="B67" s="15">
        <v>9749.67</v>
      </c>
      <c r="C67" s="15">
        <v>3303.51</v>
      </c>
      <c r="D67" s="15">
        <v>0</v>
      </c>
      <c r="E67" s="15">
        <v>90.67</v>
      </c>
      <c r="F67" s="15">
        <v>13143.85</v>
      </c>
      <c r="G67" s="16">
        <f>(F67-F68)/F68</f>
        <v>0.25879654459086732</v>
      </c>
      <c r="H67" s="16">
        <f>F67/$F$70</f>
        <v>0.25590786121551778</v>
      </c>
      <c r="I67" s="9">
        <v>2702.25</v>
      </c>
    </row>
    <row r="68" spans="1:9" x14ac:dyDescent="0.35">
      <c r="A68" s="2" t="s">
        <v>36</v>
      </c>
      <c r="B68" s="11">
        <v>7950.25</v>
      </c>
      <c r="C68" s="11">
        <v>2468.39</v>
      </c>
      <c r="D68" s="11">
        <v>0</v>
      </c>
      <c r="E68" s="11">
        <v>22.96</v>
      </c>
      <c r="F68" s="11">
        <v>10441.6</v>
      </c>
      <c r="G68" s="1"/>
      <c r="H68" s="1"/>
      <c r="I68" s="3"/>
    </row>
    <row r="69" spans="1:9" x14ac:dyDescent="0.35">
      <c r="A69" s="2" t="s">
        <v>37</v>
      </c>
      <c r="B69" s="12">
        <f>(B67-B68)/B68</f>
        <v>0.2263350209112921</v>
      </c>
      <c r="C69" s="12">
        <f t="shared" ref="C69:F69" si="1">(C67-C68)/C68</f>
        <v>0.33832579130526391</v>
      </c>
      <c r="D69" s="12" t="e">
        <f t="shared" si="1"/>
        <v>#DIV/0!</v>
      </c>
      <c r="E69" s="12">
        <f t="shared" si="1"/>
        <v>2.9490418118466901</v>
      </c>
      <c r="F69" s="12">
        <f t="shared" si="1"/>
        <v>0.25879654459086732</v>
      </c>
      <c r="G69" s="1"/>
      <c r="H69" s="1"/>
      <c r="I69" s="3"/>
    </row>
    <row r="70" spans="1:9" s="10" customFormat="1" x14ac:dyDescent="0.35">
      <c r="A70" s="7" t="s">
        <v>43</v>
      </c>
      <c r="B70" s="15">
        <v>18406.04</v>
      </c>
      <c r="C70" s="15">
        <v>27305.21</v>
      </c>
      <c r="D70" s="15">
        <v>5015.45</v>
      </c>
      <c r="E70" s="15">
        <v>634.95000000000005</v>
      </c>
      <c r="F70" s="15">
        <v>51361.65</v>
      </c>
      <c r="G70" s="16">
        <f>(F70-F71)/F71</f>
        <v>0.20996678116536138</v>
      </c>
      <c r="H70" s="16">
        <f>F70/$F$70</f>
        <v>1</v>
      </c>
      <c r="I70" s="9">
        <v>8912.84</v>
      </c>
    </row>
    <row r="71" spans="1:9" x14ac:dyDescent="0.35">
      <c r="A71" s="2" t="s">
        <v>36</v>
      </c>
      <c r="B71" s="11">
        <v>16149.02</v>
      </c>
      <c r="C71" s="11">
        <v>21737.98</v>
      </c>
      <c r="D71" s="11">
        <v>4365</v>
      </c>
      <c r="E71" s="11">
        <v>196.81</v>
      </c>
      <c r="F71" s="11">
        <v>42448.81</v>
      </c>
      <c r="G71" s="1"/>
      <c r="H71" s="1"/>
      <c r="I71" s="3"/>
    </row>
    <row r="72" spans="1:9" x14ac:dyDescent="0.35">
      <c r="A72" s="2" t="s">
        <v>37</v>
      </c>
      <c r="B72" s="12">
        <f>(B70-B71)/B71</f>
        <v>0.13976204128795433</v>
      </c>
      <c r="C72" s="12">
        <f t="shared" ref="C72:F72" si="2">(C70-C71)/C71</f>
        <v>0.25610613313656555</v>
      </c>
      <c r="D72" s="12">
        <f t="shared" si="2"/>
        <v>0.1490148911798396</v>
      </c>
      <c r="E72" s="12">
        <f t="shared" si="2"/>
        <v>2.2262080178852703</v>
      </c>
      <c r="F72" s="12">
        <f t="shared" si="2"/>
        <v>0.20996678116536138</v>
      </c>
      <c r="G72" s="1"/>
      <c r="H72" s="1"/>
      <c r="I72" s="3"/>
    </row>
    <row r="73" spans="1:9" x14ac:dyDescent="0.35">
      <c r="A73" s="2" t="s">
        <v>44</v>
      </c>
      <c r="B73" s="12">
        <f>B70/$F$70</f>
        <v>0.35836154017637672</v>
      </c>
      <c r="C73" s="12">
        <f t="shared" ref="C73:F73" si="3">C70/$F$70</f>
        <v>0.53162641776500552</v>
      </c>
      <c r="D73" s="12">
        <f t="shared" si="3"/>
        <v>9.7649705568259582E-2</v>
      </c>
      <c r="E73" s="12">
        <f t="shared" si="3"/>
        <v>1.2362336490358079E-2</v>
      </c>
      <c r="F73" s="12">
        <f t="shared" si="3"/>
        <v>1</v>
      </c>
      <c r="G73" s="1"/>
      <c r="H73" s="1"/>
      <c r="I73" s="3"/>
    </row>
    <row r="74" spans="1:9" ht="15" thickBot="1" x14ac:dyDescent="0.4">
      <c r="A74" s="4" t="s">
        <v>45</v>
      </c>
      <c r="B74" s="13">
        <v>0.38040000000000002</v>
      </c>
      <c r="C74" s="13">
        <v>0.5121</v>
      </c>
      <c r="D74" s="13">
        <v>0.1028</v>
      </c>
      <c r="E74" s="13">
        <v>4.5999999999999999E-3</v>
      </c>
      <c r="F74" s="14">
        <v>1</v>
      </c>
      <c r="G74" s="5"/>
      <c r="H74" s="5"/>
      <c r="I74" s="6"/>
    </row>
    <row r="76" spans="1:9" x14ac:dyDescent="0.35">
      <c r="A76" s="31" t="s">
        <v>72</v>
      </c>
      <c r="B76" s="31"/>
      <c r="C76" s="31"/>
      <c r="D76" s="31"/>
      <c r="E76" s="31"/>
      <c r="F76" s="31"/>
      <c r="G76" s="31"/>
      <c r="H76" s="31"/>
      <c r="I76" s="31"/>
    </row>
  </sheetData>
  <mergeCells count="2">
    <mergeCell ref="A2:I2"/>
    <mergeCell ref="A76:I76"/>
  </mergeCells>
  <pageMargins left="0.74803149606299213" right="0.74803149606299213" top="0.98425196850393704" bottom="0.98425196850393704" header="0.51181102362204722" footer="0.51181102362204722"/>
  <pageSetup paperSize="9" scale="61" orientation="portrait" r:id="rId1"/>
  <ignoredErrors>
    <ignoredError sqref="D6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7"/>
  <sheetViews>
    <sheetView workbookViewId="0">
      <selection activeCell="N10" sqref="N10"/>
    </sheetView>
  </sheetViews>
  <sheetFormatPr defaultRowHeight="14.5" x14ac:dyDescent="0.35"/>
  <cols>
    <col min="1" max="1" width="42.08984375" customWidth="1"/>
    <col min="2" max="2" width="23.26953125" customWidth="1"/>
  </cols>
  <sheetData>
    <row r="1" spans="1:9" ht="15" thickBot="1" x14ac:dyDescent="0.4"/>
    <row r="2" spans="1:9" s="17" customFormat="1" ht="40.5" customHeight="1" thickBot="1" x14ac:dyDescent="0.4">
      <c r="A2" s="32" t="s">
        <v>0</v>
      </c>
      <c r="B2" s="33"/>
      <c r="C2" s="33"/>
      <c r="D2" s="33"/>
      <c r="E2" s="33"/>
      <c r="F2" s="33"/>
      <c r="G2" s="33"/>
      <c r="H2" s="33"/>
      <c r="I2" s="34"/>
    </row>
    <row r="3" spans="1:9" s="19" customFormat="1" ht="43.5" x14ac:dyDescent="0.35">
      <c r="A3" s="21"/>
      <c r="B3" s="20" t="s">
        <v>46</v>
      </c>
      <c r="C3" s="20" t="s">
        <v>47</v>
      </c>
      <c r="D3" s="20" t="s">
        <v>48</v>
      </c>
      <c r="E3" s="20" t="s">
        <v>49</v>
      </c>
      <c r="F3" s="20" t="s">
        <v>5</v>
      </c>
      <c r="G3" s="20" t="s">
        <v>6</v>
      </c>
      <c r="H3" s="20" t="s">
        <v>7</v>
      </c>
      <c r="I3" s="22" t="s">
        <v>8</v>
      </c>
    </row>
    <row r="4" spans="1:9" s="10" customFormat="1" x14ac:dyDescent="0.35">
      <c r="A4" s="7" t="s">
        <v>9</v>
      </c>
      <c r="B4" s="8"/>
      <c r="C4" s="8"/>
      <c r="D4" s="8"/>
      <c r="E4" s="8"/>
      <c r="F4" s="8"/>
      <c r="G4" s="8"/>
      <c r="H4" s="8"/>
      <c r="I4" s="9"/>
    </row>
    <row r="5" spans="1:9" x14ac:dyDescent="0.35">
      <c r="A5" s="2" t="s">
        <v>10</v>
      </c>
      <c r="B5" s="11">
        <v>0</v>
      </c>
      <c r="C5" s="11">
        <v>0</v>
      </c>
      <c r="D5" s="11">
        <v>0</v>
      </c>
      <c r="E5" s="11">
        <v>49.41</v>
      </c>
      <c r="F5" s="11">
        <v>49.41</v>
      </c>
      <c r="G5" s="12">
        <f>(F5-F6)/F6</f>
        <v>0.60006476683937815</v>
      </c>
      <c r="H5" s="12">
        <f>F5/$F$51</f>
        <v>1.5353637050088093E-2</v>
      </c>
      <c r="I5" s="23">
        <v>18.53</v>
      </c>
    </row>
    <row r="6" spans="1:9" x14ac:dyDescent="0.35">
      <c r="A6" s="2" t="s">
        <v>11</v>
      </c>
      <c r="B6" s="11">
        <v>0</v>
      </c>
      <c r="C6" s="11">
        <v>0</v>
      </c>
      <c r="D6" s="11">
        <v>0</v>
      </c>
      <c r="E6" s="11">
        <v>30.88</v>
      </c>
      <c r="F6" s="11">
        <v>30.88</v>
      </c>
      <c r="G6" s="1"/>
      <c r="H6" s="1"/>
      <c r="I6" s="23"/>
    </row>
    <row r="7" spans="1:9" x14ac:dyDescent="0.35">
      <c r="A7" s="2" t="s">
        <v>12</v>
      </c>
      <c r="B7" s="11">
        <v>30.68</v>
      </c>
      <c r="C7" s="11">
        <v>0.33</v>
      </c>
      <c r="D7" s="11">
        <v>45.67</v>
      </c>
      <c r="E7" s="11">
        <v>253.49</v>
      </c>
      <c r="F7" s="11">
        <v>330.17</v>
      </c>
      <c r="G7" s="12">
        <f>(F7-F8)/F8</f>
        <v>0.13542418927748545</v>
      </c>
      <c r="H7" s="12">
        <f>F7/$F$51</f>
        <v>0.1025968497232865</v>
      </c>
      <c r="I7" s="23">
        <v>39.380000000000003</v>
      </c>
    </row>
    <row r="8" spans="1:9" x14ac:dyDescent="0.35">
      <c r="A8" s="2" t="s">
        <v>11</v>
      </c>
      <c r="B8" s="11">
        <v>25.16</v>
      </c>
      <c r="C8" s="11">
        <v>0.38</v>
      </c>
      <c r="D8" s="11">
        <v>46.5</v>
      </c>
      <c r="E8" s="11">
        <v>218.75</v>
      </c>
      <c r="F8" s="11">
        <v>290.79000000000002</v>
      </c>
      <c r="G8" s="1"/>
      <c r="H8" s="1"/>
      <c r="I8" s="23"/>
    </row>
    <row r="9" spans="1:9" x14ac:dyDescent="0.35">
      <c r="A9" s="2" t="s">
        <v>13</v>
      </c>
      <c r="B9" s="11">
        <v>6.23</v>
      </c>
      <c r="C9" s="11">
        <v>6.31</v>
      </c>
      <c r="D9" s="11">
        <v>0.73</v>
      </c>
      <c r="E9" s="11">
        <v>0</v>
      </c>
      <c r="F9" s="11">
        <v>13.27</v>
      </c>
      <c r="G9" s="12">
        <f>(F9-F10)/F10</f>
        <v>0.16097987751531057</v>
      </c>
      <c r="H9" s="12">
        <f>F9/$F$51</f>
        <v>4.1235127232274642E-3</v>
      </c>
      <c r="I9" s="23">
        <v>1.84</v>
      </c>
    </row>
    <row r="10" spans="1:9" x14ac:dyDescent="0.35">
      <c r="A10" s="2" t="s">
        <v>11</v>
      </c>
      <c r="B10" s="11">
        <v>3.6</v>
      </c>
      <c r="C10" s="11">
        <v>7.14</v>
      </c>
      <c r="D10" s="11">
        <v>0.69</v>
      </c>
      <c r="E10" s="11">
        <v>0</v>
      </c>
      <c r="F10" s="11">
        <v>11.43</v>
      </c>
      <c r="G10" s="1"/>
      <c r="H10" s="1"/>
      <c r="I10" s="23"/>
    </row>
    <row r="11" spans="1:9" x14ac:dyDescent="0.35">
      <c r="A11" s="2" t="s">
        <v>14</v>
      </c>
      <c r="B11" s="11">
        <v>0.05</v>
      </c>
      <c r="C11" s="11">
        <v>0</v>
      </c>
      <c r="D11" s="11">
        <v>0</v>
      </c>
      <c r="E11" s="11">
        <v>0</v>
      </c>
      <c r="F11" s="11">
        <v>0.05</v>
      </c>
      <c r="G11" s="12">
        <f>(F11-F12)/F12</f>
        <v>0</v>
      </c>
      <c r="H11" s="12">
        <f>F11/$F$51</f>
        <v>1.5536973335446362E-5</v>
      </c>
      <c r="I11" s="23">
        <v>0</v>
      </c>
    </row>
    <row r="12" spans="1:9" x14ac:dyDescent="0.35">
      <c r="A12" s="2" t="s">
        <v>11</v>
      </c>
      <c r="B12" s="11">
        <v>0.05</v>
      </c>
      <c r="C12" s="11">
        <v>0</v>
      </c>
      <c r="D12" s="11">
        <v>0</v>
      </c>
      <c r="E12" s="11">
        <v>0</v>
      </c>
      <c r="F12" s="11">
        <v>0.05</v>
      </c>
      <c r="G12" s="1"/>
      <c r="H12" s="1"/>
      <c r="I12" s="23"/>
    </row>
    <row r="13" spans="1:9" x14ac:dyDescent="0.35">
      <c r="A13" s="2" t="s">
        <v>15</v>
      </c>
      <c r="B13" s="11">
        <v>22.08</v>
      </c>
      <c r="C13" s="11">
        <v>0.14000000000000001</v>
      </c>
      <c r="D13" s="11">
        <v>16.309999999999999</v>
      </c>
      <c r="E13" s="11">
        <v>0</v>
      </c>
      <c r="F13" s="11">
        <v>38.53</v>
      </c>
      <c r="G13" s="12">
        <f>(F13-F14)/F14</f>
        <v>2.8838451268357764E-2</v>
      </c>
      <c r="H13" s="12">
        <f>F13/$F$51</f>
        <v>1.1972791652294966E-2</v>
      </c>
      <c r="I13" s="23">
        <v>1.08</v>
      </c>
    </row>
    <row r="14" spans="1:9" x14ac:dyDescent="0.35">
      <c r="A14" s="2" t="s">
        <v>11</v>
      </c>
      <c r="B14" s="11">
        <v>20.65</v>
      </c>
      <c r="C14" s="11">
        <v>0.14000000000000001</v>
      </c>
      <c r="D14" s="11">
        <v>16.66</v>
      </c>
      <c r="E14" s="11">
        <v>0</v>
      </c>
      <c r="F14" s="11">
        <v>37.450000000000003</v>
      </c>
      <c r="G14" s="1"/>
      <c r="H14" s="1"/>
      <c r="I14" s="23"/>
    </row>
    <row r="15" spans="1:9" x14ac:dyDescent="0.35">
      <c r="A15" s="2" t="s">
        <v>16</v>
      </c>
      <c r="B15" s="11">
        <v>26.8</v>
      </c>
      <c r="C15" s="11">
        <v>0.11</v>
      </c>
      <c r="D15" s="11">
        <v>0</v>
      </c>
      <c r="E15" s="11">
        <v>551.94000000000005</v>
      </c>
      <c r="F15" s="11">
        <v>578.85</v>
      </c>
      <c r="G15" s="12">
        <f>(F15-F16)/F16</f>
        <v>1.6390535242089905</v>
      </c>
      <c r="H15" s="12">
        <f>F15/$F$51</f>
        <v>0.17987154030446253</v>
      </c>
      <c r="I15" s="23">
        <v>359.51</v>
      </c>
    </row>
    <row r="16" spans="1:9" x14ac:dyDescent="0.35">
      <c r="A16" s="2" t="s">
        <v>11</v>
      </c>
      <c r="B16" s="11">
        <v>105.25</v>
      </c>
      <c r="C16" s="11">
        <v>7.0000000000000007E-2</v>
      </c>
      <c r="D16" s="11">
        <v>0</v>
      </c>
      <c r="E16" s="11">
        <v>114.02</v>
      </c>
      <c r="F16" s="11">
        <v>219.34</v>
      </c>
      <c r="G16" s="1"/>
      <c r="H16" s="1"/>
      <c r="I16" s="23"/>
    </row>
    <row r="17" spans="1:9" x14ac:dyDescent="0.35">
      <c r="A17" s="2" t="s">
        <v>17</v>
      </c>
      <c r="B17" s="11">
        <v>12.69</v>
      </c>
      <c r="C17" s="11">
        <v>1.24</v>
      </c>
      <c r="D17" s="11">
        <v>0.1</v>
      </c>
      <c r="E17" s="11">
        <v>365.59</v>
      </c>
      <c r="F17" s="11">
        <v>379.62</v>
      </c>
      <c r="G17" s="12">
        <f>(F17-F18)/F18</f>
        <v>0.4253745353508806</v>
      </c>
      <c r="H17" s="12">
        <f>F17/$F$51</f>
        <v>0.11796291635204295</v>
      </c>
      <c r="I17" s="23">
        <v>113.29</v>
      </c>
    </row>
    <row r="18" spans="1:9" x14ac:dyDescent="0.35">
      <c r="A18" s="2" t="s">
        <v>11</v>
      </c>
      <c r="B18" s="11">
        <v>10.3</v>
      </c>
      <c r="C18" s="11">
        <v>1.0900000000000001</v>
      </c>
      <c r="D18" s="11">
        <v>0.11</v>
      </c>
      <c r="E18" s="11">
        <v>254.83</v>
      </c>
      <c r="F18" s="11">
        <v>266.33</v>
      </c>
      <c r="G18" s="1"/>
      <c r="H18" s="1"/>
      <c r="I18" s="23"/>
    </row>
    <row r="19" spans="1:9" x14ac:dyDescent="0.35">
      <c r="A19" s="2" t="s">
        <v>18</v>
      </c>
      <c r="B19" s="11">
        <v>68.599999999999994</v>
      </c>
      <c r="C19" s="11">
        <v>0.48</v>
      </c>
      <c r="D19" s="11">
        <v>0.46</v>
      </c>
      <c r="E19" s="11">
        <v>445.04</v>
      </c>
      <c r="F19" s="11">
        <v>514.58000000000004</v>
      </c>
      <c r="G19" s="12">
        <f>(F19-F20)/F20</f>
        <v>0.26116366844762529</v>
      </c>
      <c r="H19" s="12">
        <f>F19/$F$51</f>
        <v>0.15990031477907979</v>
      </c>
      <c r="I19" s="23">
        <v>106.56</v>
      </c>
    </row>
    <row r="20" spans="1:9" x14ac:dyDescent="0.35">
      <c r="A20" s="2" t="s">
        <v>11</v>
      </c>
      <c r="B20" s="11">
        <v>58.19</v>
      </c>
      <c r="C20" s="11">
        <v>0.49</v>
      </c>
      <c r="D20" s="11">
        <v>0.49</v>
      </c>
      <c r="E20" s="11">
        <v>348.85</v>
      </c>
      <c r="F20" s="11">
        <v>408.02</v>
      </c>
      <c r="G20" s="1"/>
      <c r="H20" s="1"/>
      <c r="I20" s="23"/>
    </row>
    <row r="21" spans="1:9" x14ac:dyDescent="0.35">
      <c r="A21" s="2" t="s">
        <v>19</v>
      </c>
      <c r="B21" s="11">
        <v>29.99</v>
      </c>
      <c r="C21" s="11">
        <v>37.25</v>
      </c>
      <c r="D21" s="11">
        <v>3.73</v>
      </c>
      <c r="E21" s="11">
        <v>66.66</v>
      </c>
      <c r="F21" s="11">
        <v>137.63</v>
      </c>
      <c r="G21" s="12">
        <f>(F21-F22)/F22</f>
        <v>0.15655462184873944</v>
      </c>
      <c r="H21" s="12">
        <f>F21/$F$51</f>
        <v>4.2767072803149654E-2</v>
      </c>
      <c r="I21" s="23">
        <v>18.63</v>
      </c>
    </row>
    <row r="22" spans="1:9" x14ac:dyDescent="0.35">
      <c r="A22" s="2" t="s">
        <v>11</v>
      </c>
      <c r="B22" s="11">
        <v>26.6</v>
      </c>
      <c r="C22" s="11">
        <v>31.58</v>
      </c>
      <c r="D22" s="11">
        <v>2.0499999999999998</v>
      </c>
      <c r="E22" s="11">
        <v>58.77</v>
      </c>
      <c r="F22" s="11">
        <v>119</v>
      </c>
      <c r="G22" s="1"/>
      <c r="H22" s="1"/>
      <c r="I22" s="23"/>
    </row>
    <row r="23" spans="1:9" x14ac:dyDescent="0.35">
      <c r="A23" s="2" t="s">
        <v>20</v>
      </c>
      <c r="B23" s="11">
        <v>0.55000000000000004</v>
      </c>
      <c r="C23" s="11">
        <v>0</v>
      </c>
      <c r="D23" s="11">
        <v>0</v>
      </c>
      <c r="E23" s="11">
        <v>0.06</v>
      </c>
      <c r="F23" s="11">
        <v>0.61</v>
      </c>
      <c r="G23" s="12">
        <f>(F23-F24)/F24</f>
        <v>0.96774193548387089</v>
      </c>
      <c r="H23" s="12">
        <f>F23/$F$51</f>
        <v>1.895510746924456E-4</v>
      </c>
      <c r="I23" s="23">
        <v>0.3</v>
      </c>
    </row>
    <row r="24" spans="1:9" x14ac:dyDescent="0.35">
      <c r="A24" s="2" t="s">
        <v>11</v>
      </c>
      <c r="B24" s="11">
        <v>0.31</v>
      </c>
      <c r="C24" s="11">
        <v>0</v>
      </c>
      <c r="D24" s="11">
        <v>0</v>
      </c>
      <c r="E24" s="11">
        <v>0</v>
      </c>
      <c r="F24" s="11">
        <v>0.31</v>
      </c>
      <c r="G24" s="1"/>
      <c r="H24" s="1"/>
      <c r="I24" s="23"/>
    </row>
    <row r="25" spans="1:9" x14ac:dyDescent="0.35">
      <c r="A25" s="2" t="s">
        <v>21</v>
      </c>
      <c r="B25" s="11">
        <v>3.13</v>
      </c>
      <c r="C25" s="11">
        <v>0.01</v>
      </c>
      <c r="D25" s="11">
        <v>0</v>
      </c>
      <c r="E25" s="11">
        <v>9.73</v>
      </c>
      <c r="F25" s="11">
        <v>12.87</v>
      </c>
      <c r="G25" s="12">
        <f>(F25-F26)/F26</f>
        <v>9.2529711375212223E-2</v>
      </c>
      <c r="H25" s="12">
        <f>F25/$F$51</f>
        <v>3.9992169365438935E-3</v>
      </c>
      <c r="I25" s="23">
        <v>1.0900000000000001</v>
      </c>
    </row>
    <row r="26" spans="1:9" x14ac:dyDescent="0.35">
      <c r="A26" s="2" t="s">
        <v>11</v>
      </c>
      <c r="B26" s="11">
        <v>3.64</v>
      </c>
      <c r="C26" s="11">
        <v>0.02</v>
      </c>
      <c r="D26" s="11">
        <v>0</v>
      </c>
      <c r="E26" s="11">
        <v>8.1199999999999992</v>
      </c>
      <c r="F26" s="11">
        <v>11.78</v>
      </c>
      <c r="G26" s="1"/>
      <c r="H26" s="1"/>
      <c r="I26" s="23"/>
    </row>
    <row r="27" spans="1:9" x14ac:dyDescent="0.35">
      <c r="A27" s="2" t="s">
        <v>22</v>
      </c>
      <c r="B27" s="11">
        <v>0.85</v>
      </c>
      <c r="C27" s="11">
        <v>0.01</v>
      </c>
      <c r="D27" s="11">
        <v>0.01</v>
      </c>
      <c r="E27" s="11">
        <v>30.89</v>
      </c>
      <c r="F27" s="11">
        <v>31.76</v>
      </c>
      <c r="G27" s="12">
        <f>(F27-F28)/F28</f>
        <v>-2.126348228043147E-2</v>
      </c>
      <c r="H27" s="12">
        <f>F27/$F$51</f>
        <v>9.8690854626755295E-3</v>
      </c>
      <c r="I27" s="23">
        <v>-0.69</v>
      </c>
    </row>
    <row r="28" spans="1:9" x14ac:dyDescent="0.35">
      <c r="A28" s="2" t="s">
        <v>11</v>
      </c>
      <c r="B28" s="11">
        <v>0.96</v>
      </c>
      <c r="C28" s="11">
        <v>0.01</v>
      </c>
      <c r="D28" s="11">
        <v>0</v>
      </c>
      <c r="E28" s="11">
        <v>31.48</v>
      </c>
      <c r="F28" s="11">
        <v>32.450000000000003</v>
      </c>
      <c r="G28" s="1"/>
      <c r="H28" s="1"/>
      <c r="I28" s="23"/>
    </row>
    <row r="29" spans="1:9" x14ac:dyDescent="0.35">
      <c r="A29" s="2" t="s">
        <v>23</v>
      </c>
      <c r="B29" s="11">
        <v>27.3</v>
      </c>
      <c r="C29" s="11">
        <v>0.5</v>
      </c>
      <c r="D29" s="11">
        <v>3.16</v>
      </c>
      <c r="E29" s="11">
        <v>72.569999999999993</v>
      </c>
      <c r="F29" s="11">
        <v>103.53</v>
      </c>
      <c r="G29" s="12">
        <f>(F29-F30)/F30</f>
        <v>0.37216699801192837</v>
      </c>
      <c r="H29" s="12">
        <f>F29/$F$51</f>
        <v>3.2170856988375233E-2</v>
      </c>
      <c r="I29" s="23">
        <v>28.08</v>
      </c>
    </row>
    <row r="30" spans="1:9" x14ac:dyDescent="0.35">
      <c r="A30" s="2" t="s">
        <v>11</v>
      </c>
      <c r="B30" s="11">
        <v>25.19</v>
      </c>
      <c r="C30" s="11">
        <v>0.49</v>
      </c>
      <c r="D30" s="11">
        <v>1.43</v>
      </c>
      <c r="E30" s="11">
        <v>48.34</v>
      </c>
      <c r="F30" s="11">
        <v>75.45</v>
      </c>
      <c r="G30" s="1"/>
      <c r="H30" s="1"/>
      <c r="I30" s="23"/>
    </row>
    <row r="31" spans="1:9" x14ac:dyDescent="0.35">
      <c r="A31" s="2" t="s">
        <v>25</v>
      </c>
      <c r="B31" s="11">
        <v>1.58</v>
      </c>
      <c r="C31" s="11">
        <v>0.03</v>
      </c>
      <c r="D31" s="11">
        <v>3.14</v>
      </c>
      <c r="E31" s="11">
        <v>33.96</v>
      </c>
      <c r="F31" s="11">
        <v>38.71</v>
      </c>
      <c r="G31" s="12">
        <f>(F31-F32)/F32</f>
        <v>-0.10868063550541097</v>
      </c>
      <c r="H31" s="12">
        <f>F31/$F$51</f>
        <v>1.2028724756302574E-2</v>
      </c>
      <c r="I31" s="23">
        <v>-4.72</v>
      </c>
    </row>
    <row r="32" spans="1:9" x14ac:dyDescent="0.35">
      <c r="A32" s="2" t="s">
        <v>11</v>
      </c>
      <c r="B32" s="11">
        <v>1.49</v>
      </c>
      <c r="C32" s="11">
        <v>0.03</v>
      </c>
      <c r="D32" s="11">
        <v>0.2</v>
      </c>
      <c r="E32" s="11">
        <v>41.71</v>
      </c>
      <c r="F32" s="11">
        <v>43.43</v>
      </c>
      <c r="G32" s="1"/>
      <c r="H32" s="1"/>
      <c r="I32" s="23"/>
    </row>
    <row r="33" spans="1:9" x14ac:dyDescent="0.35">
      <c r="A33" s="2" t="s">
        <v>26</v>
      </c>
      <c r="B33" s="11">
        <v>18.72</v>
      </c>
      <c r="C33" s="11">
        <v>0.72</v>
      </c>
      <c r="D33" s="11">
        <v>0.1</v>
      </c>
      <c r="E33" s="11">
        <v>25.97</v>
      </c>
      <c r="F33" s="11">
        <v>45.51</v>
      </c>
      <c r="G33" s="12">
        <f>(F33-F34)/F34</f>
        <v>0.1170839469808541</v>
      </c>
      <c r="H33" s="12">
        <f>F33/$F$51</f>
        <v>1.4141753129923277E-2</v>
      </c>
      <c r="I33" s="23">
        <v>4.7699999999999996</v>
      </c>
    </row>
    <row r="34" spans="1:9" x14ac:dyDescent="0.35">
      <c r="A34" s="2" t="s">
        <v>11</v>
      </c>
      <c r="B34" s="11">
        <v>17</v>
      </c>
      <c r="C34" s="11">
        <v>0.68</v>
      </c>
      <c r="D34" s="11">
        <v>0.06</v>
      </c>
      <c r="E34" s="11">
        <v>23</v>
      </c>
      <c r="F34" s="11">
        <v>40.74</v>
      </c>
      <c r="G34" s="1"/>
      <c r="H34" s="1"/>
      <c r="I34" s="23"/>
    </row>
    <row r="35" spans="1:9" x14ac:dyDescent="0.35">
      <c r="A35" s="2" t="s">
        <v>27</v>
      </c>
      <c r="B35" s="11">
        <v>3.91</v>
      </c>
      <c r="C35" s="11">
        <v>3.15</v>
      </c>
      <c r="D35" s="11">
        <v>0.67</v>
      </c>
      <c r="E35" s="11">
        <v>0</v>
      </c>
      <c r="F35" s="11">
        <v>7.73</v>
      </c>
      <c r="G35" s="12">
        <f>(F35-F36)/F36</f>
        <v>-1.2771392081736863E-2</v>
      </c>
      <c r="H35" s="12">
        <f>F35/$F$51</f>
        <v>2.4020160776600076E-3</v>
      </c>
      <c r="I35" s="23">
        <v>-0.1</v>
      </c>
    </row>
    <row r="36" spans="1:9" x14ac:dyDescent="0.35">
      <c r="A36" s="2" t="s">
        <v>11</v>
      </c>
      <c r="B36" s="11">
        <v>3.69</v>
      </c>
      <c r="C36" s="11">
        <v>3.33</v>
      </c>
      <c r="D36" s="11">
        <v>0.81</v>
      </c>
      <c r="E36" s="11">
        <v>0</v>
      </c>
      <c r="F36" s="11">
        <v>7.83</v>
      </c>
      <c r="G36" s="1"/>
      <c r="H36" s="1"/>
      <c r="I36" s="23"/>
    </row>
    <row r="37" spans="1:9" x14ac:dyDescent="0.35">
      <c r="A37" s="2" t="s">
        <v>28</v>
      </c>
      <c r="B37" s="11">
        <v>3.54</v>
      </c>
      <c r="C37" s="11">
        <v>0.12</v>
      </c>
      <c r="D37" s="11">
        <v>0.55000000000000004</v>
      </c>
      <c r="E37" s="11">
        <v>32.28</v>
      </c>
      <c r="F37" s="11">
        <v>36.49</v>
      </c>
      <c r="G37" s="12">
        <f>(F37-F38)/F38</f>
        <v>2.5000000000000015E-2</v>
      </c>
      <c r="H37" s="12">
        <f>F37/$F$51</f>
        <v>1.1338883140208755E-2</v>
      </c>
      <c r="I37" s="23">
        <v>0.89</v>
      </c>
    </row>
    <row r="38" spans="1:9" x14ac:dyDescent="0.35">
      <c r="A38" s="2" t="s">
        <v>11</v>
      </c>
      <c r="B38" s="11">
        <v>2.79</v>
      </c>
      <c r="C38" s="11">
        <v>0.11</v>
      </c>
      <c r="D38" s="11">
        <v>0.18</v>
      </c>
      <c r="E38" s="11">
        <v>32.520000000000003</v>
      </c>
      <c r="F38" s="11">
        <v>35.6</v>
      </c>
      <c r="G38" s="1"/>
      <c r="H38" s="1"/>
      <c r="I38" s="23"/>
    </row>
    <row r="39" spans="1:9" x14ac:dyDescent="0.35">
      <c r="A39" s="2" t="s">
        <v>29</v>
      </c>
      <c r="B39" s="11">
        <v>2.81</v>
      </c>
      <c r="C39" s="11">
        <v>0.01</v>
      </c>
      <c r="D39" s="11">
        <v>0</v>
      </c>
      <c r="E39" s="11">
        <v>0.61</v>
      </c>
      <c r="F39" s="11">
        <v>3.43</v>
      </c>
      <c r="G39" s="12">
        <f>(F39-F40)/F40</f>
        <v>0.17465753424657543</v>
      </c>
      <c r="H39" s="12">
        <f>F39/$F$51</f>
        <v>1.0658363708116205E-3</v>
      </c>
      <c r="I39" s="23">
        <v>0.51</v>
      </c>
    </row>
    <row r="40" spans="1:9" x14ac:dyDescent="0.35">
      <c r="A40" s="2" t="s">
        <v>11</v>
      </c>
      <c r="B40" s="11">
        <v>2.58</v>
      </c>
      <c r="C40" s="11">
        <v>0</v>
      </c>
      <c r="D40" s="11">
        <v>0</v>
      </c>
      <c r="E40" s="11">
        <v>0.34</v>
      </c>
      <c r="F40" s="11">
        <v>2.92</v>
      </c>
      <c r="G40" s="1"/>
      <c r="H40" s="1"/>
      <c r="I40" s="23"/>
    </row>
    <row r="41" spans="1:9" x14ac:dyDescent="0.35">
      <c r="A41" s="2" t="s">
        <v>30</v>
      </c>
      <c r="B41" s="11">
        <v>40.31</v>
      </c>
      <c r="C41" s="11">
        <v>0</v>
      </c>
      <c r="D41" s="11">
        <v>7.15</v>
      </c>
      <c r="E41" s="11">
        <v>260.37</v>
      </c>
      <c r="F41" s="11">
        <v>307.83</v>
      </c>
      <c r="G41" s="12">
        <f>(F41-F42)/F42</f>
        <v>0.16726073107841632</v>
      </c>
      <c r="H41" s="12">
        <f>F41/$F$51</f>
        <v>9.5654930037009062E-2</v>
      </c>
      <c r="I41" s="23">
        <v>44.11</v>
      </c>
    </row>
    <row r="42" spans="1:9" x14ac:dyDescent="0.35">
      <c r="A42" s="2" t="s">
        <v>11</v>
      </c>
      <c r="B42" s="11">
        <v>38.86</v>
      </c>
      <c r="C42" s="11">
        <v>0</v>
      </c>
      <c r="D42" s="11">
        <v>6.07</v>
      </c>
      <c r="E42" s="11">
        <v>218.79</v>
      </c>
      <c r="F42" s="11">
        <v>263.72000000000003</v>
      </c>
      <c r="G42" s="1"/>
      <c r="H42" s="1"/>
      <c r="I42" s="23"/>
    </row>
    <row r="43" spans="1:9" x14ac:dyDescent="0.35">
      <c r="A43" s="2" t="s">
        <v>31</v>
      </c>
      <c r="B43" s="11">
        <v>72.400000000000006</v>
      </c>
      <c r="C43" s="11">
        <v>14.26</v>
      </c>
      <c r="D43" s="11">
        <v>16.82</v>
      </c>
      <c r="E43" s="11">
        <v>214.32</v>
      </c>
      <c r="F43" s="11">
        <v>317.8</v>
      </c>
      <c r="G43" s="12">
        <f>(F43-F44)/F44</f>
        <v>1.7122739638342207E-2</v>
      </c>
      <c r="H43" s="12">
        <f>F43/$F$51</f>
        <v>9.8753002520097069E-2</v>
      </c>
      <c r="I43" s="23">
        <v>5.35</v>
      </c>
    </row>
    <row r="44" spans="1:9" x14ac:dyDescent="0.35">
      <c r="A44" s="2" t="s">
        <v>11</v>
      </c>
      <c r="B44" s="11">
        <v>71.45</v>
      </c>
      <c r="C44" s="11">
        <v>13.56</v>
      </c>
      <c r="D44" s="11">
        <v>13.09</v>
      </c>
      <c r="E44" s="11">
        <v>214.35</v>
      </c>
      <c r="F44" s="11">
        <v>312.45</v>
      </c>
      <c r="G44" s="1"/>
      <c r="H44" s="1"/>
      <c r="I44" s="23"/>
    </row>
    <row r="45" spans="1:9" x14ac:dyDescent="0.35">
      <c r="A45" s="2" t="s">
        <v>32</v>
      </c>
      <c r="B45" s="11">
        <v>31.42</v>
      </c>
      <c r="C45" s="11">
        <v>0.53</v>
      </c>
      <c r="D45" s="11">
        <v>7.21</v>
      </c>
      <c r="E45" s="11">
        <v>49.36</v>
      </c>
      <c r="F45" s="11">
        <v>88.52</v>
      </c>
      <c r="G45" s="12">
        <f>(F45-F46)/F46</f>
        <v>0.17447260183096711</v>
      </c>
      <c r="H45" s="12">
        <f>F45/$F$51</f>
        <v>2.7506657593074236E-2</v>
      </c>
      <c r="I45" s="23">
        <v>13.15</v>
      </c>
    </row>
    <row r="46" spans="1:9" x14ac:dyDescent="0.35">
      <c r="A46" s="2" t="s">
        <v>11</v>
      </c>
      <c r="B46" s="11">
        <v>30.24</v>
      </c>
      <c r="C46" s="11">
        <v>0.59</v>
      </c>
      <c r="D46" s="11">
        <v>3.81</v>
      </c>
      <c r="E46" s="11">
        <v>40.729999999999997</v>
      </c>
      <c r="F46" s="11">
        <v>75.37</v>
      </c>
      <c r="G46" s="1"/>
      <c r="H46" s="1"/>
      <c r="I46" s="23"/>
    </row>
    <row r="47" spans="1:9" x14ac:dyDescent="0.35">
      <c r="A47" s="2" t="s">
        <v>33</v>
      </c>
      <c r="B47" s="11">
        <v>38.270000000000003</v>
      </c>
      <c r="C47" s="11">
        <v>50.97</v>
      </c>
      <c r="D47" s="11">
        <v>20.58</v>
      </c>
      <c r="E47" s="11">
        <v>56.97</v>
      </c>
      <c r="F47" s="11">
        <v>166.79</v>
      </c>
      <c r="G47" s="12">
        <f>(F47-F48)/F48</f>
        <v>0.14114668856048163</v>
      </c>
      <c r="H47" s="12">
        <f>F47/$F$51</f>
        <v>5.1828235652381968E-2</v>
      </c>
      <c r="I47" s="23">
        <v>20.63</v>
      </c>
    </row>
    <row r="48" spans="1:9" x14ac:dyDescent="0.35">
      <c r="A48" s="2" t="s">
        <v>11</v>
      </c>
      <c r="B48" s="11">
        <v>37.96</v>
      </c>
      <c r="C48" s="11">
        <v>43.37</v>
      </c>
      <c r="D48" s="11">
        <v>14.16</v>
      </c>
      <c r="E48" s="11">
        <v>50.67</v>
      </c>
      <c r="F48" s="11">
        <v>146.16</v>
      </c>
      <c r="G48" s="1"/>
      <c r="H48" s="1"/>
      <c r="I48" s="23"/>
    </row>
    <row r="49" spans="1:9" x14ac:dyDescent="0.35">
      <c r="A49" s="2" t="s">
        <v>34</v>
      </c>
      <c r="B49" s="11">
        <v>0.47</v>
      </c>
      <c r="C49" s="11">
        <v>0.02</v>
      </c>
      <c r="D49" s="11">
        <v>0.23</v>
      </c>
      <c r="E49" s="11">
        <v>13.72</v>
      </c>
      <c r="F49" s="11">
        <v>14.44</v>
      </c>
      <c r="G49" s="12">
        <f>(F49-F50)/F50</f>
        <v>1.4768439108061748</v>
      </c>
      <c r="H49" s="12">
        <f>F49/$F$51</f>
        <v>4.4870778992769089E-3</v>
      </c>
      <c r="I49" s="23">
        <v>8.61</v>
      </c>
    </row>
    <row r="50" spans="1:9" x14ac:dyDescent="0.35">
      <c r="A50" s="2" t="s">
        <v>11</v>
      </c>
      <c r="B50" s="11">
        <v>0.54</v>
      </c>
      <c r="C50" s="11">
        <v>0.02</v>
      </c>
      <c r="D50" s="11">
        <v>0.35</v>
      </c>
      <c r="E50" s="11">
        <v>4.92</v>
      </c>
      <c r="F50" s="11">
        <v>5.83</v>
      </c>
      <c r="G50" s="1"/>
      <c r="H50" s="1"/>
      <c r="I50" s="23"/>
    </row>
    <row r="51" spans="1:9" s="10" customFormat="1" x14ac:dyDescent="0.35">
      <c r="A51" s="7" t="s">
        <v>35</v>
      </c>
      <c r="B51" s="15">
        <v>442.38</v>
      </c>
      <c r="C51" s="15">
        <v>116.19</v>
      </c>
      <c r="D51" s="15">
        <v>126.62</v>
      </c>
      <c r="E51" s="15">
        <v>2532.94</v>
      </c>
      <c r="F51" s="15">
        <v>3218.13</v>
      </c>
      <c r="G51" s="16">
        <f>(F51-F52)/F52</f>
        <v>0.32035054752536596</v>
      </c>
      <c r="H51" s="12">
        <f>F51/$F$51</f>
        <v>1</v>
      </c>
      <c r="I51" s="23">
        <v>780.8</v>
      </c>
    </row>
    <row r="52" spans="1:9" x14ac:dyDescent="0.35">
      <c r="A52" s="2" t="s">
        <v>36</v>
      </c>
      <c r="B52" s="11">
        <v>486.5</v>
      </c>
      <c r="C52" s="11">
        <v>103.1</v>
      </c>
      <c r="D52" s="11">
        <v>106.66</v>
      </c>
      <c r="E52" s="11">
        <v>1741.07</v>
      </c>
      <c r="F52" s="11">
        <v>2437.33</v>
      </c>
      <c r="G52" s="1"/>
      <c r="H52" s="1"/>
      <c r="I52" s="23"/>
    </row>
    <row r="53" spans="1:9" x14ac:dyDescent="0.35">
      <c r="A53" s="2" t="s">
        <v>37</v>
      </c>
      <c r="B53" s="12">
        <f>(B51-B52)/B52</f>
        <v>-9.0688591983556027E-2</v>
      </c>
      <c r="C53" s="12">
        <f t="shared" ref="C53:F53" si="0">(C51-C52)/C52</f>
        <v>0.12696411251212419</v>
      </c>
      <c r="D53" s="12">
        <f t="shared" si="0"/>
        <v>0.1871366960435028</v>
      </c>
      <c r="E53" s="12">
        <f t="shared" si="0"/>
        <v>0.45481801420965279</v>
      </c>
      <c r="F53" s="12">
        <f t="shared" si="0"/>
        <v>0.32035054752536596</v>
      </c>
      <c r="G53" s="1"/>
      <c r="H53" s="1"/>
      <c r="I53" s="23"/>
    </row>
    <row r="54" spans="1:9" x14ac:dyDescent="0.35">
      <c r="A54" s="2" t="s">
        <v>44</v>
      </c>
      <c r="B54" s="12">
        <f>B51/$F$51</f>
        <v>0.13746492528269522</v>
      </c>
      <c r="C54" s="12">
        <f t="shared" ref="C54:F54" si="1">C51/$F$51</f>
        <v>3.6104818636910251E-2</v>
      </c>
      <c r="D54" s="12">
        <f t="shared" si="1"/>
        <v>3.9345831274684363E-2</v>
      </c>
      <c r="E54" s="12">
        <f t="shared" si="1"/>
        <v>0.78708442480571017</v>
      </c>
      <c r="F54" s="12">
        <f t="shared" si="1"/>
        <v>1</v>
      </c>
      <c r="G54" s="1"/>
      <c r="H54" s="1"/>
      <c r="I54" s="23"/>
    </row>
    <row r="55" spans="1:9" ht="15" thickBot="1" x14ac:dyDescent="0.4">
      <c r="A55" s="4" t="s">
        <v>45</v>
      </c>
      <c r="B55" s="25">
        <f>B52/$F$52</f>
        <v>0.19960366466584337</v>
      </c>
      <c r="C55" s="25">
        <f t="shared" ref="C55:F55" si="2">C52/$F$52</f>
        <v>4.2300386078208532E-2</v>
      </c>
      <c r="D55" s="25">
        <f t="shared" si="2"/>
        <v>4.3761000767232994E-2</v>
      </c>
      <c r="E55" s="25">
        <f t="shared" si="2"/>
        <v>0.71433494848871515</v>
      </c>
      <c r="F55" s="25">
        <f t="shared" si="2"/>
        <v>1</v>
      </c>
      <c r="G55" s="5"/>
      <c r="H55" s="5"/>
      <c r="I55" s="24"/>
    </row>
    <row r="57" spans="1:9" x14ac:dyDescent="0.35">
      <c r="A57" s="31" t="s">
        <v>72</v>
      </c>
      <c r="B57" s="31"/>
      <c r="C57" s="31"/>
      <c r="D57" s="31"/>
      <c r="E57" s="31"/>
      <c r="F57" s="31"/>
      <c r="G57" s="31"/>
      <c r="H57" s="31"/>
      <c r="I57" s="31"/>
    </row>
  </sheetData>
  <mergeCells count="2">
    <mergeCell ref="A2:I2"/>
    <mergeCell ref="A57:I57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9"/>
  <sheetViews>
    <sheetView topLeftCell="A57" workbookViewId="0">
      <selection activeCell="D62" sqref="D62"/>
    </sheetView>
  </sheetViews>
  <sheetFormatPr defaultRowHeight="14.5" x14ac:dyDescent="0.35"/>
  <cols>
    <col min="1" max="1" width="41.26953125" customWidth="1"/>
    <col min="2" max="2" width="10.26953125" customWidth="1"/>
    <col min="3" max="3" width="11.36328125" customWidth="1"/>
    <col min="4" max="4" width="13.453125" customWidth="1"/>
    <col min="5" max="5" width="10.36328125" bestFit="1" customWidth="1"/>
  </cols>
  <sheetData>
    <row r="1" spans="1:8" s="10" customFormat="1" ht="46" customHeight="1" x14ac:dyDescent="0.35">
      <c r="A1" s="35" t="s">
        <v>0</v>
      </c>
      <c r="B1" s="36"/>
      <c r="C1" s="36"/>
      <c r="D1" s="36"/>
      <c r="E1" s="36"/>
      <c r="F1" s="36"/>
      <c r="G1" s="36"/>
      <c r="H1" s="37"/>
    </row>
    <row r="2" spans="1:8" s="19" customFormat="1" ht="29" x14ac:dyDescent="0.35">
      <c r="A2" s="26"/>
      <c r="B2" s="18" t="s">
        <v>50</v>
      </c>
      <c r="C2" s="18" t="s">
        <v>51</v>
      </c>
      <c r="D2" s="18" t="s">
        <v>52</v>
      </c>
      <c r="E2" s="18" t="s">
        <v>5</v>
      </c>
      <c r="F2" s="18" t="s">
        <v>6</v>
      </c>
      <c r="G2" s="18" t="s">
        <v>7</v>
      </c>
      <c r="H2" s="27" t="s">
        <v>8</v>
      </c>
    </row>
    <row r="3" spans="1:8" s="10" customFormat="1" x14ac:dyDescent="0.35">
      <c r="A3" s="7" t="s">
        <v>9</v>
      </c>
      <c r="B3" s="8"/>
      <c r="C3" s="8"/>
      <c r="D3" s="8"/>
      <c r="E3" s="8"/>
      <c r="F3" s="8"/>
      <c r="G3" s="8"/>
      <c r="H3" s="9"/>
    </row>
    <row r="4" spans="1:8" x14ac:dyDescent="0.35">
      <c r="A4" s="2" t="s">
        <v>10</v>
      </c>
      <c r="B4" s="11">
        <v>0</v>
      </c>
      <c r="C4" s="11">
        <v>0</v>
      </c>
      <c r="D4" s="11">
        <v>17.190000000000001</v>
      </c>
      <c r="E4" s="11">
        <v>17.190000000000001</v>
      </c>
      <c r="F4" s="12">
        <f>(E4-E5)/E5</f>
        <v>26.725806451612904</v>
      </c>
      <c r="G4" s="12">
        <f>E4/$E$63</f>
        <v>7.515223902521557E-4</v>
      </c>
      <c r="H4" s="3">
        <v>16.57</v>
      </c>
    </row>
    <row r="5" spans="1:8" x14ac:dyDescent="0.35">
      <c r="A5" s="2" t="s">
        <v>11</v>
      </c>
      <c r="B5" s="11">
        <v>0</v>
      </c>
      <c r="C5" s="11">
        <v>0</v>
      </c>
      <c r="D5" s="11">
        <v>0.62</v>
      </c>
      <c r="E5" s="11">
        <v>0.62</v>
      </c>
      <c r="F5" s="1"/>
      <c r="G5" s="1"/>
      <c r="H5" s="3"/>
    </row>
    <row r="6" spans="1:8" x14ac:dyDescent="0.35">
      <c r="A6" s="2" t="s">
        <v>12</v>
      </c>
      <c r="B6" s="11">
        <v>1687.11</v>
      </c>
      <c r="C6" s="11">
        <v>7.85</v>
      </c>
      <c r="D6" s="11">
        <v>322.26</v>
      </c>
      <c r="E6" s="11">
        <v>2017.22</v>
      </c>
      <c r="F6" s="12">
        <f>(E6-E7)/E7</f>
        <v>0.10655081240606042</v>
      </c>
      <c r="G6" s="12">
        <f>E6/$E$63</f>
        <v>8.8189993953720389E-2</v>
      </c>
      <c r="H6" s="3">
        <v>194.24</v>
      </c>
    </row>
    <row r="7" spans="1:8" x14ac:dyDescent="0.35">
      <c r="A7" s="2" t="s">
        <v>11</v>
      </c>
      <c r="B7" s="11">
        <v>1515.01</v>
      </c>
      <c r="C7" s="11">
        <v>6.27</v>
      </c>
      <c r="D7" s="11">
        <v>301.7</v>
      </c>
      <c r="E7" s="11">
        <v>1822.98</v>
      </c>
      <c r="F7" s="1"/>
      <c r="G7" s="1"/>
      <c r="H7" s="3"/>
    </row>
    <row r="8" spans="1:8" x14ac:dyDescent="0.35">
      <c r="A8" s="2" t="s">
        <v>13</v>
      </c>
      <c r="B8" s="11">
        <v>0</v>
      </c>
      <c r="C8" s="11">
        <v>0</v>
      </c>
      <c r="D8" s="11">
        <v>44.57</v>
      </c>
      <c r="E8" s="11">
        <v>44.57</v>
      </c>
      <c r="F8" s="12">
        <f>(E8-E9)/E9</f>
        <v>0.51908657123381052</v>
      </c>
      <c r="G8" s="12">
        <f>E8/$E$63</f>
        <v>1.9485371107352285E-3</v>
      </c>
      <c r="H8" s="3">
        <v>15.23</v>
      </c>
    </row>
    <row r="9" spans="1:8" x14ac:dyDescent="0.35">
      <c r="A9" s="2" t="s">
        <v>11</v>
      </c>
      <c r="B9" s="11">
        <v>0</v>
      </c>
      <c r="C9" s="11">
        <v>0</v>
      </c>
      <c r="D9" s="11">
        <v>29.34</v>
      </c>
      <c r="E9" s="11">
        <v>29.34</v>
      </c>
      <c r="F9" s="1"/>
      <c r="G9" s="1"/>
      <c r="H9" s="3"/>
    </row>
    <row r="10" spans="1:8" x14ac:dyDescent="0.35">
      <c r="A10" s="2" t="s">
        <v>14</v>
      </c>
      <c r="B10" s="11">
        <v>0</v>
      </c>
      <c r="C10" s="11">
        <v>0</v>
      </c>
      <c r="D10" s="11">
        <v>2.12</v>
      </c>
      <c r="E10" s="11">
        <v>2.12</v>
      </c>
      <c r="F10" s="12">
        <f>(E10-E11)/E11</f>
        <v>34.333333333333336</v>
      </c>
      <c r="G10" s="12">
        <f>E10/$E$63</f>
        <v>9.2683389606432233E-5</v>
      </c>
      <c r="H10" s="3">
        <v>2.06</v>
      </c>
    </row>
    <row r="11" spans="1:8" x14ac:dyDescent="0.35">
      <c r="A11" s="2" t="s">
        <v>11</v>
      </c>
      <c r="B11" s="11">
        <v>0</v>
      </c>
      <c r="C11" s="11">
        <v>0</v>
      </c>
      <c r="D11" s="11">
        <v>0.06</v>
      </c>
      <c r="E11" s="11">
        <v>0.06</v>
      </c>
      <c r="F11" s="1"/>
      <c r="G11" s="1"/>
      <c r="H11" s="3"/>
    </row>
    <row r="12" spans="1:8" x14ac:dyDescent="0.35">
      <c r="A12" s="2" t="s">
        <v>15</v>
      </c>
      <c r="B12" s="11">
        <v>408.81</v>
      </c>
      <c r="C12" s="11">
        <v>0</v>
      </c>
      <c r="D12" s="11">
        <v>176.11</v>
      </c>
      <c r="E12" s="11">
        <v>584.91999999999996</v>
      </c>
      <c r="F12" s="12">
        <f>(E12-E13)/E13</f>
        <v>-0.27439183238019632</v>
      </c>
      <c r="G12" s="12">
        <f>E12/$E$63</f>
        <v>2.5571871815374687E-2</v>
      </c>
      <c r="H12" s="3">
        <v>-221.19</v>
      </c>
    </row>
    <row r="13" spans="1:8" x14ac:dyDescent="0.35">
      <c r="A13" s="2" t="s">
        <v>11</v>
      </c>
      <c r="B13" s="11">
        <v>660.9</v>
      </c>
      <c r="C13" s="11">
        <v>0</v>
      </c>
      <c r="D13" s="11">
        <v>145.21</v>
      </c>
      <c r="E13" s="11">
        <v>806.11</v>
      </c>
      <c r="F13" s="1"/>
      <c r="G13" s="1"/>
      <c r="H13" s="3"/>
    </row>
    <row r="14" spans="1:8" x14ac:dyDescent="0.35">
      <c r="A14" s="2" t="s">
        <v>16</v>
      </c>
      <c r="B14" s="11">
        <v>0</v>
      </c>
      <c r="C14" s="11">
        <v>0</v>
      </c>
      <c r="D14" s="11">
        <v>30.72</v>
      </c>
      <c r="E14" s="11">
        <v>30.72</v>
      </c>
      <c r="F14" s="12">
        <f>(E14-E15)/E15</f>
        <v>3.4329004329004329</v>
      </c>
      <c r="G14" s="12">
        <f>E14/$E$63</f>
        <v>1.3430347776932066E-3</v>
      </c>
      <c r="H14" s="3">
        <v>23.79</v>
      </c>
    </row>
    <row r="15" spans="1:8" x14ac:dyDescent="0.35">
      <c r="A15" s="2" t="s">
        <v>11</v>
      </c>
      <c r="B15" s="11">
        <v>0</v>
      </c>
      <c r="C15" s="11">
        <v>0</v>
      </c>
      <c r="D15" s="11">
        <v>6.93</v>
      </c>
      <c r="E15" s="11">
        <v>6.93</v>
      </c>
      <c r="F15" s="1"/>
      <c r="G15" s="1"/>
      <c r="H15" s="3"/>
    </row>
    <row r="16" spans="1:8" x14ac:dyDescent="0.35">
      <c r="A16" s="2" t="s">
        <v>17</v>
      </c>
      <c r="B16" s="11">
        <v>1760.8</v>
      </c>
      <c r="C16" s="11">
        <v>51.65</v>
      </c>
      <c r="D16" s="11">
        <v>94.96</v>
      </c>
      <c r="E16" s="11">
        <v>1907.41</v>
      </c>
      <c r="F16" s="12">
        <f>(E16-E17)/E17</f>
        <v>-2.2652975476783292E-2</v>
      </c>
      <c r="G16" s="12">
        <f>E16/$E$63</f>
        <v>8.3389256683587223E-2</v>
      </c>
      <c r="H16" s="3">
        <v>-44.21</v>
      </c>
    </row>
    <row r="17" spans="1:8" x14ac:dyDescent="0.35">
      <c r="A17" s="2" t="s">
        <v>11</v>
      </c>
      <c r="B17" s="11">
        <v>1812.88</v>
      </c>
      <c r="C17" s="11">
        <v>32.17</v>
      </c>
      <c r="D17" s="11">
        <v>106.57</v>
      </c>
      <c r="E17" s="11">
        <v>1951.62</v>
      </c>
      <c r="F17" s="1"/>
      <c r="G17" s="1"/>
      <c r="H17" s="3"/>
    </row>
    <row r="18" spans="1:8" x14ac:dyDescent="0.35">
      <c r="A18" s="2" t="s">
        <v>18</v>
      </c>
      <c r="B18" s="11">
        <v>817.27</v>
      </c>
      <c r="C18" s="11">
        <v>42.5</v>
      </c>
      <c r="D18" s="11">
        <v>238.18</v>
      </c>
      <c r="E18" s="11">
        <v>1097.95</v>
      </c>
      <c r="F18" s="12">
        <f>(E18-E19)/E19</f>
        <v>0.43520999725493792</v>
      </c>
      <c r="G18" s="12">
        <f>E18/$E$63</f>
        <v>4.8000814914331259E-2</v>
      </c>
      <c r="H18" s="3">
        <v>332.94</v>
      </c>
    </row>
    <row r="19" spans="1:8" x14ac:dyDescent="0.35">
      <c r="A19" s="2" t="s">
        <v>11</v>
      </c>
      <c r="B19" s="11">
        <v>583.03</v>
      </c>
      <c r="C19" s="11">
        <v>25.72</v>
      </c>
      <c r="D19" s="11">
        <v>156.26</v>
      </c>
      <c r="E19" s="11">
        <v>765.01</v>
      </c>
      <c r="F19" s="1"/>
      <c r="G19" s="1"/>
      <c r="H19" s="3"/>
    </row>
    <row r="20" spans="1:8" x14ac:dyDescent="0.35">
      <c r="A20" s="2" t="s">
        <v>19</v>
      </c>
      <c r="B20" s="11">
        <v>399.66</v>
      </c>
      <c r="C20" s="11">
        <v>22.85</v>
      </c>
      <c r="D20" s="11">
        <v>281.98</v>
      </c>
      <c r="E20" s="11">
        <v>704.49</v>
      </c>
      <c r="F20" s="12">
        <f>(E20-E21)/E21</f>
        <v>-0.25820513630476671</v>
      </c>
      <c r="G20" s="12">
        <f>E20/$E$63</f>
        <v>3.0799302426337473E-2</v>
      </c>
      <c r="H20" s="3">
        <v>-245.22</v>
      </c>
    </row>
    <row r="21" spans="1:8" x14ac:dyDescent="0.35">
      <c r="A21" s="2" t="s">
        <v>11</v>
      </c>
      <c r="B21" s="11">
        <v>679.99</v>
      </c>
      <c r="C21" s="11">
        <v>20.149999999999999</v>
      </c>
      <c r="D21" s="11">
        <v>249.57</v>
      </c>
      <c r="E21" s="11">
        <v>949.71</v>
      </c>
      <c r="F21" s="1"/>
      <c r="G21" s="1"/>
      <c r="H21" s="3"/>
    </row>
    <row r="22" spans="1:8" x14ac:dyDescent="0.35">
      <c r="A22" s="2" t="s">
        <v>20</v>
      </c>
      <c r="B22" s="11">
        <v>0</v>
      </c>
      <c r="C22" s="11">
        <v>0</v>
      </c>
      <c r="D22" s="11">
        <v>20.02</v>
      </c>
      <c r="E22" s="11">
        <v>20.02</v>
      </c>
      <c r="F22" s="12">
        <f>(E22-E23)/E23</f>
        <v>3.4587973273942092</v>
      </c>
      <c r="G22" s="12">
        <f>E22/$E$63</f>
        <v>8.7524597166074207E-4</v>
      </c>
      <c r="H22" s="3">
        <v>15.53</v>
      </c>
    </row>
    <row r="23" spans="1:8" x14ac:dyDescent="0.35">
      <c r="A23" s="2" t="s">
        <v>11</v>
      </c>
      <c r="B23" s="11">
        <v>0</v>
      </c>
      <c r="C23" s="11">
        <v>0</v>
      </c>
      <c r="D23" s="11">
        <v>4.49</v>
      </c>
      <c r="E23" s="11">
        <v>4.49</v>
      </c>
      <c r="F23" s="1"/>
      <c r="G23" s="1"/>
      <c r="H23" s="3"/>
    </row>
    <row r="24" spans="1:8" x14ac:dyDescent="0.35">
      <c r="A24" s="2" t="s">
        <v>21</v>
      </c>
      <c r="B24" s="11">
        <v>0</v>
      </c>
      <c r="C24" s="11">
        <v>0</v>
      </c>
      <c r="D24" s="11">
        <v>41.78</v>
      </c>
      <c r="E24" s="11">
        <v>41.78</v>
      </c>
      <c r="F24" s="12">
        <f>(E24-E25)/E25</f>
        <v>0.31095073737056794</v>
      </c>
      <c r="G24" s="12">
        <f>E24/$E$63</f>
        <v>1.8265622725267634E-3</v>
      </c>
      <c r="H24" s="3">
        <v>9.91</v>
      </c>
    </row>
    <row r="25" spans="1:8" x14ac:dyDescent="0.35">
      <c r="A25" s="2" t="s">
        <v>11</v>
      </c>
      <c r="B25" s="11">
        <v>0</v>
      </c>
      <c r="C25" s="11">
        <v>0</v>
      </c>
      <c r="D25" s="11">
        <v>31.87</v>
      </c>
      <c r="E25" s="11">
        <v>31.87</v>
      </c>
      <c r="F25" s="1"/>
      <c r="G25" s="1"/>
      <c r="H25" s="3"/>
    </row>
    <row r="26" spans="1:8" x14ac:dyDescent="0.35">
      <c r="A26" s="2" t="s">
        <v>22</v>
      </c>
      <c r="B26" s="11">
        <v>0</v>
      </c>
      <c r="C26" s="11">
        <v>0</v>
      </c>
      <c r="D26" s="11">
        <v>-0.77</v>
      </c>
      <c r="E26" s="11">
        <v>-0.77</v>
      </c>
      <c r="F26" s="12">
        <f>(E26-E27)/E27</f>
        <v>-4.5</v>
      </c>
      <c r="G26" s="12">
        <f>E26/$E$63</f>
        <v>-3.3663306602336232E-5</v>
      </c>
      <c r="H26" s="3">
        <v>-0.99</v>
      </c>
    </row>
    <row r="27" spans="1:8" x14ac:dyDescent="0.35">
      <c r="A27" s="2" t="s">
        <v>11</v>
      </c>
      <c r="B27" s="11">
        <v>0</v>
      </c>
      <c r="C27" s="11">
        <v>0</v>
      </c>
      <c r="D27" s="11">
        <v>0.22</v>
      </c>
      <c r="E27" s="11">
        <v>0.22</v>
      </c>
      <c r="F27" s="1"/>
      <c r="G27" s="1"/>
      <c r="H27" s="3"/>
    </row>
    <row r="28" spans="1:8" x14ac:dyDescent="0.35">
      <c r="A28" s="2" t="s">
        <v>23</v>
      </c>
      <c r="B28" s="11">
        <v>4.29</v>
      </c>
      <c r="C28" s="11">
        <v>0</v>
      </c>
      <c r="D28" s="11">
        <v>253.84</v>
      </c>
      <c r="E28" s="11">
        <v>258.13</v>
      </c>
      <c r="F28" s="12">
        <f>(E28-E29)/E29</f>
        <v>3.1488511488511471E-2</v>
      </c>
      <c r="G28" s="12">
        <f>E28/$E$63</f>
        <v>1.1285077056183184E-2</v>
      </c>
      <c r="H28" s="3">
        <v>7.88</v>
      </c>
    </row>
    <row r="29" spans="1:8" x14ac:dyDescent="0.35">
      <c r="A29" s="2" t="s">
        <v>11</v>
      </c>
      <c r="B29" s="11">
        <v>46.81</v>
      </c>
      <c r="C29" s="11">
        <v>0</v>
      </c>
      <c r="D29" s="11">
        <v>203.44</v>
      </c>
      <c r="E29" s="11">
        <v>250.25</v>
      </c>
      <c r="F29" s="1"/>
      <c r="G29" s="1"/>
      <c r="H29" s="3"/>
    </row>
    <row r="30" spans="1:8" x14ac:dyDescent="0.35">
      <c r="A30" s="2" t="s">
        <v>24</v>
      </c>
      <c r="B30" s="11">
        <v>0</v>
      </c>
      <c r="C30" s="11">
        <v>0</v>
      </c>
      <c r="D30" s="11">
        <v>0.01</v>
      </c>
      <c r="E30" s="11">
        <v>0.01</v>
      </c>
      <c r="F30" s="12">
        <f>(E30-E31)/E31</f>
        <v>-0.99456521739130432</v>
      </c>
      <c r="G30" s="12">
        <f>E30/$E$63</f>
        <v>4.3718580003034069E-7</v>
      </c>
      <c r="H30" s="3">
        <v>-1.83</v>
      </c>
    </row>
    <row r="31" spans="1:8" x14ac:dyDescent="0.35">
      <c r="A31" s="2" t="s">
        <v>11</v>
      </c>
      <c r="B31" s="11">
        <v>0</v>
      </c>
      <c r="C31" s="11">
        <v>0</v>
      </c>
      <c r="D31" s="11">
        <v>1.84</v>
      </c>
      <c r="E31" s="11">
        <v>1.84</v>
      </c>
      <c r="F31" s="1"/>
      <c r="G31" s="1"/>
      <c r="H31" s="3"/>
    </row>
    <row r="32" spans="1:8" x14ac:dyDescent="0.35">
      <c r="A32" s="2" t="s">
        <v>25</v>
      </c>
      <c r="B32" s="11">
        <v>0</v>
      </c>
      <c r="C32" s="11">
        <v>0</v>
      </c>
      <c r="D32" s="11">
        <v>0.26</v>
      </c>
      <c r="E32" s="11">
        <v>0.26</v>
      </c>
      <c r="F32" s="12">
        <f>(E32-E33)/E33</f>
        <v>0.13043478260869565</v>
      </c>
      <c r="G32" s="12">
        <f>E32/$E$63</f>
        <v>1.1366830800788858E-5</v>
      </c>
      <c r="H32" s="3">
        <v>0.03</v>
      </c>
    </row>
    <row r="33" spans="1:8" x14ac:dyDescent="0.35">
      <c r="A33" s="2" t="s">
        <v>11</v>
      </c>
      <c r="B33" s="11">
        <v>0</v>
      </c>
      <c r="C33" s="11">
        <v>0</v>
      </c>
      <c r="D33" s="11">
        <v>0.23</v>
      </c>
      <c r="E33" s="11">
        <v>0.23</v>
      </c>
      <c r="F33" s="1"/>
      <c r="G33" s="1"/>
      <c r="H33" s="3"/>
    </row>
    <row r="34" spans="1:8" x14ac:dyDescent="0.35">
      <c r="A34" s="2" t="s">
        <v>26</v>
      </c>
      <c r="B34" s="11">
        <v>2276.73</v>
      </c>
      <c r="C34" s="11">
        <v>0</v>
      </c>
      <c r="D34" s="11">
        <v>45.31</v>
      </c>
      <c r="E34" s="11">
        <v>2322.04</v>
      </c>
      <c r="F34" s="12">
        <f>(E34-E35)/E35</f>
        <v>7.9993488523522602E-2</v>
      </c>
      <c r="G34" s="12">
        <f>E34/$E$63</f>
        <v>0.10151629151024523</v>
      </c>
      <c r="H34" s="3">
        <v>171.99</v>
      </c>
    </row>
    <row r="35" spans="1:8" x14ac:dyDescent="0.35">
      <c r="A35" s="2" t="s">
        <v>11</v>
      </c>
      <c r="B35" s="11">
        <v>2117.1</v>
      </c>
      <c r="C35" s="11">
        <v>0</v>
      </c>
      <c r="D35" s="11">
        <v>32.950000000000003</v>
      </c>
      <c r="E35" s="11">
        <v>2150.0500000000002</v>
      </c>
      <c r="F35" s="1"/>
      <c r="G35" s="1"/>
      <c r="H35" s="3"/>
    </row>
    <row r="36" spans="1:8" x14ac:dyDescent="0.35">
      <c r="A36" s="2" t="s">
        <v>27</v>
      </c>
      <c r="B36" s="11">
        <v>0</v>
      </c>
      <c r="C36" s="11">
        <v>0</v>
      </c>
      <c r="D36" s="11">
        <v>6.12</v>
      </c>
      <c r="E36" s="11">
        <v>6.12</v>
      </c>
      <c r="F36" s="12">
        <f>(E36-E37)/E37</f>
        <v>8.8967971530249115E-2</v>
      </c>
      <c r="G36" s="12">
        <f>E36/$E$63</f>
        <v>2.6755770961856852E-4</v>
      </c>
      <c r="H36" s="3">
        <v>0.5</v>
      </c>
    </row>
    <row r="37" spans="1:8" x14ac:dyDescent="0.35">
      <c r="A37" s="2" t="s">
        <v>11</v>
      </c>
      <c r="B37" s="11">
        <v>0</v>
      </c>
      <c r="C37" s="11">
        <v>0</v>
      </c>
      <c r="D37" s="11">
        <v>5.62</v>
      </c>
      <c r="E37" s="11">
        <v>5.62</v>
      </c>
      <c r="F37" s="1"/>
      <c r="G37" s="1"/>
      <c r="H37" s="3"/>
    </row>
    <row r="38" spans="1:8" x14ac:dyDescent="0.35">
      <c r="A38" s="2" t="s">
        <v>28</v>
      </c>
      <c r="B38" s="11">
        <v>1558.46</v>
      </c>
      <c r="C38" s="11">
        <v>17.5</v>
      </c>
      <c r="D38" s="11">
        <v>83.09</v>
      </c>
      <c r="E38" s="11">
        <v>1659.05</v>
      </c>
      <c r="F38" s="12">
        <f>(E38-E39)/E39</f>
        <v>0.10172192818769221</v>
      </c>
      <c r="G38" s="12">
        <f>E38/$E$63</f>
        <v>7.2531310154033676E-2</v>
      </c>
      <c r="H38" s="3">
        <v>153.18</v>
      </c>
    </row>
    <row r="39" spans="1:8" x14ac:dyDescent="0.35">
      <c r="A39" s="2" t="s">
        <v>11</v>
      </c>
      <c r="B39" s="11">
        <v>1411.63</v>
      </c>
      <c r="C39" s="11">
        <v>16.89</v>
      </c>
      <c r="D39" s="11">
        <v>77.349999999999994</v>
      </c>
      <c r="E39" s="11">
        <v>1505.87</v>
      </c>
      <c r="F39" s="1"/>
      <c r="G39" s="1"/>
      <c r="H39" s="3"/>
    </row>
    <row r="40" spans="1:8" x14ac:dyDescent="0.35">
      <c r="A40" s="2" t="s">
        <v>29</v>
      </c>
      <c r="B40" s="11">
        <v>0</v>
      </c>
      <c r="C40" s="11">
        <v>0</v>
      </c>
      <c r="D40" s="11">
        <v>7.83</v>
      </c>
      <c r="E40" s="11">
        <v>7.83</v>
      </c>
      <c r="F40" s="12">
        <f>(E40-E41)/E41</f>
        <v>0.12500000000000003</v>
      </c>
      <c r="G40" s="12">
        <f>E40/$E$63</f>
        <v>3.4231648142375677E-4</v>
      </c>
      <c r="H40" s="3">
        <v>0.87</v>
      </c>
    </row>
    <row r="41" spans="1:8" x14ac:dyDescent="0.35">
      <c r="A41" s="2" t="s">
        <v>11</v>
      </c>
      <c r="B41" s="11">
        <v>0</v>
      </c>
      <c r="C41" s="11">
        <v>0</v>
      </c>
      <c r="D41" s="11">
        <v>6.96</v>
      </c>
      <c r="E41" s="11">
        <v>6.96</v>
      </c>
      <c r="F41" s="1"/>
      <c r="G41" s="1"/>
      <c r="H41" s="3"/>
    </row>
    <row r="42" spans="1:8" x14ac:dyDescent="0.35">
      <c r="A42" s="2" t="s">
        <v>30</v>
      </c>
      <c r="B42" s="11">
        <v>3.6</v>
      </c>
      <c r="C42" s="11">
        <v>57.45</v>
      </c>
      <c r="D42" s="11">
        <v>138.77000000000001</v>
      </c>
      <c r="E42" s="11">
        <v>199.82</v>
      </c>
      <c r="F42" s="12">
        <f>(E42-E43)/E43</f>
        <v>1.181679222622557</v>
      </c>
      <c r="G42" s="12">
        <f>E42/$E$63</f>
        <v>8.7358466562062684E-3</v>
      </c>
      <c r="H42" s="3">
        <v>108.23</v>
      </c>
    </row>
    <row r="43" spans="1:8" x14ac:dyDescent="0.35">
      <c r="A43" s="2" t="s">
        <v>11</v>
      </c>
      <c r="B43" s="11">
        <v>3.56</v>
      </c>
      <c r="C43" s="11">
        <v>45.87</v>
      </c>
      <c r="D43" s="11">
        <v>42.16</v>
      </c>
      <c r="E43" s="11">
        <v>91.59</v>
      </c>
      <c r="F43" s="1"/>
      <c r="G43" s="1"/>
      <c r="H43" s="3"/>
    </row>
    <row r="44" spans="1:8" x14ac:dyDescent="0.35">
      <c r="A44" s="2" t="s">
        <v>31</v>
      </c>
      <c r="B44" s="11">
        <v>12.96</v>
      </c>
      <c r="C44" s="11">
        <v>74.97</v>
      </c>
      <c r="D44" s="11">
        <v>720.25</v>
      </c>
      <c r="E44" s="11">
        <v>808.18</v>
      </c>
      <c r="F44" s="12">
        <f>(E44-E45)/E45</f>
        <v>-0.34616971530738549</v>
      </c>
      <c r="G44" s="12">
        <f>E44/$E$63</f>
        <v>3.5332481986852071E-2</v>
      </c>
      <c r="H44" s="3">
        <v>-427.89</v>
      </c>
    </row>
    <row r="45" spans="1:8" x14ac:dyDescent="0.35">
      <c r="A45" s="2" t="s">
        <v>11</v>
      </c>
      <c r="B45" s="11">
        <v>502.95</v>
      </c>
      <c r="C45" s="11">
        <v>66.45</v>
      </c>
      <c r="D45" s="11">
        <v>666.67</v>
      </c>
      <c r="E45" s="11">
        <v>1236.07</v>
      </c>
      <c r="F45" s="1"/>
      <c r="G45" s="1"/>
      <c r="H45" s="3"/>
    </row>
    <row r="46" spans="1:8" x14ac:dyDescent="0.35">
      <c r="A46" s="2" t="s">
        <v>32</v>
      </c>
      <c r="B46" s="11">
        <v>5.67</v>
      </c>
      <c r="C46" s="11">
        <v>0</v>
      </c>
      <c r="D46" s="11">
        <v>277.91000000000003</v>
      </c>
      <c r="E46" s="11">
        <v>283.58</v>
      </c>
      <c r="F46" s="12">
        <f>(E46-E47)/E47</f>
        <v>-0.51294998625996158</v>
      </c>
      <c r="G46" s="12">
        <f>E46/$E$63</f>
        <v>1.23977149172604E-2</v>
      </c>
      <c r="H46" s="3">
        <v>-298.66000000000003</v>
      </c>
    </row>
    <row r="47" spans="1:8" x14ac:dyDescent="0.35">
      <c r="A47" s="2" t="s">
        <v>11</v>
      </c>
      <c r="B47" s="11">
        <v>338.3</v>
      </c>
      <c r="C47" s="11">
        <v>0</v>
      </c>
      <c r="D47" s="11">
        <v>243.94</v>
      </c>
      <c r="E47" s="11">
        <v>582.24</v>
      </c>
      <c r="F47" s="1"/>
      <c r="G47" s="1"/>
      <c r="H47" s="3"/>
    </row>
    <row r="48" spans="1:8" x14ac:dyDescent="0.35">
      <c r="A48" s="2" t="s">
        <v>33</v>
      </c>
      <c r="B48" s="11">
        <v>323.06</v>
      </c>
      <c r="C48" s="11">
        <v>0</v>
      </c>
      <c r="D48" s="11">
        <v>250.93</v>
      </c>
      <c r="E48" s="11">
        <v>573.99</v>
      </c>
      <c r="F48" s="12">
        <f>(E48-E49)/E49</f>
        <v>1.8235033695705645</v>
      </c>
      <c r="G48" s="12">
        <f>E48/$E$63</f>
        <v>2.5094027735941528E-2</v>
      </c>
      <c r="H48" s="3">
        <v>370.7</v>
      </c>
    </row>
    <row r="49" spans="1:8" x14ac:dyDescent="0.35">
      <c r="A49" s="2" t="s">
        <v>11</v>
      </c>
      <c r="B49" s="11">
        <v>-25.53</v>
      </c>
      <c r="C49" s="11">
        <v>0</v>
      </c>
      <c r="D49" s="11">
        <v>228.82</v>
      </c>
      <c r="E49" s="11">
        <v>203.29</v>
      </c>
      <c r="F49" s="1"/>
      <c r="G49" s="1"/>
      <c r="H49" s="3"/>
    </row>
    <row r="50" spans="1:8" x14ac:dyDescent="0.35">
      <c r="A50" s="2" t="s">
        <v>34</v>
      </c>
      <c r="B50" s="11">
        <v>721.86</v>
      </c>
      <c r="C50" s="11">
        <v>4.55</v>
      </c>
      <c r="D50" s="11">
        <v>21.26</v>
      </c>
      <c r="E50" s="11">
        <v>747.67</v>
      </c>
      <c r="F50" s="12">
        <f>(E50-E51)/E51</f>
        <v>7.4763533910243499E-2</v>
      </c>
      <c r="G50" s="12">
        <f>E50/$E$63</f>
        <v>3.2687070710868481E-2</v>
      </c>
      <c r="H50" s="3">
        <v>52.01</v>
      </c>
    </row>
    <row r="51" spans="1:8" x14ac:dyDescent="0.35">
      <c r="A51" s="2" t="s">
        <v>11</v>
      </c>
      <c r="B51" s="11">
        <v>675.5</v>
      </c>
      <c r="C51" s="11">
        <v>1.1299999999999999</v>
      </c>
      <c r="D51" s="11">
        <v>19.03</v>
      </c>
      <c r="E51" s="11">
        <v>695.66</v>
      </c>
      <c r="F51" s="1"/>
      <c r="G51" s="1"/>
      <c r="H51" s="3"/>
    </row>
    <row r="52" spans="1:8" x14ac:dyDescent="0.35">
      <c r="A52" s="2" t="s">
        <v>35</v>
      </c>
      <c r="B52" s="11">
        <v>9980.2800000000007</v>
      </c>
      <c r="C52" s="11">
        <v>279.32</v>
      </c>
      <c r="D52" s="11">
        <v>3074.7</v>
      </c>
      <c r="E52" s="11">
        <v>13334.3</v>
      </c>
      <c r="F52" s="12">
        <f>(E52-E53)/E53</f>
        <v>1.7991957937585845E-2</v>
      </c>
      <c r="G52" s="12">
        <f>E52/$E$63</f>
        <v>0.58295666133445712</v>
      </c>
      <c r="H52" s="3">
        <v>235.67</v>
      </c>
    </row>
    <row r="53" spans="1:8" x14ac:dyDescent="0.35">
      <c r="A53" s="2" t="s">
        <v>36</v>
      </c>
      <c r="B53" s="11">
        <v>10322.129999999999</v>
      </c>
      <c r="C53" s="11">
        <v>214.65</v>
      </c>
      <c r="D53" s="11">
        <v>2561.85</v>
      </c>
      <c r="E53" s="11">
        <v>13098.63</v>
      </c>
      <c r="F53" s="1"/>
      <c r="G53" s="1"/>
      <c r="H53" s="3"/>
    </row>
    <row r="54" spans="1:8" x14ac:dyDescent="0.35">
      <c r="A54" s="2" t="s">
        <v>37</v>
      </c>
      <c r="B54" s="12">
        <f>(B52-B53)/B53</f>
        <v>-3.3118164564871648E-2</v>
      </c>
      <c r="C54" s="12">
        <f t="shared" ref="C54:E54" si="0">(C52-C53)/C53</f>
        <v>0.30128115536920563</v>
      </c>
      <c r="D54" s="12">
        <f t="shared" si="0"/>
        <v>0.20018736459980091</v>
      </c>
      <c r="E54" s="12">
        <f t="shared" si="0"/>
        <v>1.7991957937585845E-2</v>
      </c>
      <c r="F54" s="1"/>
      <c r="G54" s="1"/>
      <c r="H54" s="3"/>
    </row>
    <row r="55" spans="1:8" s="10" customFormat="1" x14ac:dyDescent="0.35">
      <c r="A55" s="7" t="s">
        <v>53</v>
      </c>
      <c r="B55" s="8"/>
      <c r="C55" s="8"/>
      <c r="D55" s="8"/>
      <c r="E55" s="8"/>
      <c r="F55" s="8"/>
      <c r="G55" s="8"/>
      <c r="H55" s="9"/>
    </row>
    <row r="56" spans="1:8" x14ac:dyDescent="0.35">
      <c r="A56" s="2" t="s">
        <v>54</v>
      </c>
      <c r="B56" s="11">
        <v>8924.2199999999993</v>
      </c>
      <c r="C56" s="11">
        <v>0</v>
      </c>
      <c r="D56" s="11">
        <v>0</v>
      </c>
      <c r="E56" s="11">
        <v>8924.2199999999993</v>
      </c>
      <c r="F56" s="12">
        <f>(E56-E57)/E57</f>
        <v>7.5218887915652038E-2</v>
      </c>
      <c r="G56" s="12">
        <f>E56/$E$63</f>
        <v>0.3901542260346767</v>
      </c>
      <c r="H56" s="3">
        <v>624.30999999999995</v>
      </c>
    </row>
    <row r="57" spans="1:8" x14ac:dyDescent="0.35">
      <c r="A57" s="2" t="s">
        <v>11</v>
      </c>
      <c r="B57" s="11">
        <v>8299.91</v>
      </c>
      <c r="C57" s="11">
        <v>0</v>
      </c>
      <c r="D57" s="11">
        <v>0</v>
      </c>
      <c r="E57" s="11">
        <v>8299.91</v>
      </c>
      <c r="F57" s="1"/>
      <c r="G57" s="1"/>
      <c r="H57" s="3"/>
    </row>
    <row r="58" spans="1:8" x14ac:dyDescent="0.35">
      <c r="A58" s="2" t="s">
        <v>55</v>
      </c>
      <c r="B58" s="11">
        <v>0</v>
      </c>
      <c r="C58" s="11">
        <v>615.04999999999995</v>
      </c>
      <c r="D58" s="11">
        <v>0</v>
      </c>
      <c r="E58" s="11">
        <v>615.04999999999995</v>
      </c>
      <c r="F58" s="12">
        <f>(E58-E59)/E59</f>
        <v>0.13597325600724011</v>
      </c>
      <c r="G58" s="12">
        <f>E58/$E$63</f>
        <v>2.6889112630866102E-2</v>
      </c>
      <c r="H58" s="3">
        <v>73.62</v>
      </c>
    </row>
    <row r="59" spans="1:8" x14ac:dyDescent="0.35">
      <c r="A59" s="2" t="s">
        <v>11</v>
      </c>
      <c r="B59" s="11">
        <v>0</v>
      </c>
      <c r="C59" s="11">
        <v>541.42999999999995</v>
      </c>
      <c r="D59" s="11">
        <v>0</v>
      </c>
      <c r="E59" s="11">
        <v>541.42999999999995</v>
      </c>
      <c r="F59" s="1"/>
      <c r="G59" s="1"/>
      <c r="H59" s="3"/>
    </row>
    <row r="60" spans="1:8" s="10" customFormat="1" x14ac:dyDescent="0.35">
      <c r="A60" s="7" t="s">
        <v>56</v>
      </c>
      <c r="B60" s="15">
        <v>8924.2199999999993</v>
      </c>
      <c r="C60" s="15">
        <v>615.04999999999995</v>
      </c>
      <c r="D60" s="15">
        <v>0</v>
      </c>
      <c r="E60" s="15">
        <v>9539.27</v>
      </c>
      <c r="F60" s="16">
        <f>(E60-E61)/E61</f>
        <v>7.8939391540196427E-2</v>
      </c>
      <c r="G60" s="12">
        <f>E60/$E$63</f>
        <v>0.41704333866554283</v>
      </c>
      <c r="H60" s="9">
        <v>697.93</v>
      </c>
    </row>
    <row r="61" spans="1:8" x14ac:dyDescent="0.35">
      <c r="A61" s="2" t="s">
        <v>36</v>
      </c>
      <c r="B61" s="11">
        <v>8299.91</v>
      </c>
      <c r="C61" s="11">
        <v>541.42999999999995</v>
      </c>
      <c r="D61" s="11">
        <v>0</v>
      </c>
      <c r="E61" s="11">
        <v>8841.34</v>
      </c>
      <c r="F61" s="1"/>
      <c r="G61" s="1"/>
      <c r="H61" s="3"/>
    </row>
    <row r="62" spans="1:8" x14ac:dyDescent="0.35">
      <c r="A62" s="2" t="s">
        <v>37</v>
      </c>
      <c r="B62" s="12">
        <f>(B60-B61)/B61</f>
        <v>7.5218887915652038E-2</v>
      </c>
      <c r="C62" s="12">
        <f t="shared" ref="C62:E62" si="1">(C60-C61)/C61</f>
        <v>0.13597325600724011</v>
      </c>
      <c r="D62" s="12"/>
      <c r="E62" s="12">
        <f t="shared" si="1"/>
        <v>7.8939391540196427E-2</v>
      </c>
      <c r="F62" s="1"/>
      <c r="G62" s="1"/>
      <c r="H62" s="3"/>
    </row>
    <row r="63" spans="1:8" s="10" customFormat="1" x14ac:dyDescent="0.35">
      <c r="A63" s="7" t="s">
        <v>43</v>
      </c>
      <c r="B63" s="8">
        <v>18904.5</v>
      </c>
      <c r="C63" s="8">
        <v>894.37</v>
      </c>
      <c r="D63" s="8">
        <v>3074.7</v>
      </c>
      <c r="E63" s="8">
        <v>22873.57</v>
      </c>
      <c r="F63" s="16">
        <f>(E63-E64)/E64</f>
        <v>4.2552473863911325E-2</v>
      </c>
      <c r="G63" s="12">
        <f>E63/$E$63</f>
        <v>1</v>
      </c>
      <c r="H63" s="9">
        <v>933.6</v>
      </c>
    </row>
    <row r="64" spans="1:8" x14ac:dyDescent="0.35">
      <c r="A64" s="2" t="s">
        <v>36</v>
      </c>
      <c r="B64" s="1">
        <v>18622.04</v>
      </c>
      <c r="C64" s="1">
        <v>756.08</v>
      </c>
      <c r="D64" s="1">
        <v>2561.85</v>
      </c>
      <c r="E64" s="1">
        <v>21939.97</v>
      </c>
      <c r="F64" s="1"/>
      <c r="G64" s="1"/>
      <c r="H64" s="3"/>
    </row>
    <row r="65" spans="1:8" x14ac:dyDescent="0.35">
      <c r="A65" s="2" t="s">
        <v>37</v>
      </c>
      <c r="B65" s="12">
        <f>(B63-B64)/B64</f>
        <v>1.5168048183764996E-2</v>
      </c>
      <c r="C65" s="12">
        <f t="shared" ref="C65:E65" si="2">(C63-C64)/C64</f>
        <v>0.18290392551052792</v>
      </c>
      <c r="D65" s="12">
        <f t="shared" si="2"/>
        <v>0.20018736459980091</v>
      </c>
      <c r="E65" s="12">
        <f t="shared" si="2"/>
        <v>4.2552473863911325E-2</v>
      </c>
      <c r="F65" s="1"/>
      <c r="G65" s="1"/>
      <c r="H65" s="3"/>
    </row>
    <row r="66" spans="1:8" x14ac:dyDescent="0.35">
      <c r="A66" s="2" t="s">
        <v>44</v>
      </c>
      <c r="B66" s="12">
        <f>B63/$E$63</f>
        <v>0.82647789566735763</v>
      </c>
      <c r="C66" s="12">
        <f t="shared" ref="C66:E66" si="3">C63/$E$63</f>
        <v>3.9100586397313584E-2</v>
      </c>
      <c r="D66" s="12">
        <f t="shared" si="3"/>
        <v>0.13442151793532886</v>
      </c>
      <c r="E66" s="12">
        <f t="shared" si="3"/>
        <v>1</v>
      </c>
      <c r="F66" s="1"/>
      <c r="G66" s="1"/>
      <c r="H66" s="3"/>
    </row>
    <row r="67" spans="1:8" ht="15" thickBot="1" x14ac:dyDescent="0.4">
      <c r="A67" s="4" t="s">
        <v>45</v>
      </c>
      <c r="B67" s="25">
        <f>B64/$E$64</f>
        <v>0.84877235474797819</v>
      </c>
      <c r="C67" s="25">
        <f t="shared" ref="C67:E67" si="4">C64/$E$64</f>
        <v>3.4461305097500131E-2</v>
      </c>
      <c r="D67" s="25">
        <f t="shared" si="4"/>
        <v>0.11676634015452163</v>
      </c>
      <c r="E67" s="25">
        <f t="shared" si="4"/>
        <v>1</v>
      </c>
      <c r="F67" s="5"/>
      <c r="G67" s="5"/>
      <c r="H67" s="6"/>
    </row>
    <row r="69" spans="1:8" x14ac:dyDescent="0.35">
      <c r="A69" s="31" t="s">
        <v>72</v>
      </c>
      <c r="B69" s="31"/>
      <c r="C69" s="31"/>
      <c r="D69" s="31"/>
      <c r="E69" s="31"/>
      <c r="F69" s="31"/>
      <c r="G69" s="31"/>
      <c r="H69" s="31"/>
    </row>
  </sheetData>
  <mergeCells count="2">
    <mergeCell ref="A1:H1"/>
    <mergeCell ref="A69:H69"/>
  </mergeCells>
  <pageMargins left="0.74803149606299213" right="0.74803149606299213" top="0.98425196850393704" bottom="0.98425196850393704" header="0.51181102362204722" footer="0.51181102362204722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83"/>
  <sheetViews>
    <sheetView tabSelected="1" topLeftCell="C70" workbookViewId="0">
      <selection activeCell="C85" sqref="C85"/>
    </sheetView>
  </sheetViews>
  <sheetFormatPr defaultRowHeight="14.5" x14ac:dyDescent="0.35"/>
  <cols>
    <col min="1" max="1" width="39" customWidth="1"/>
    <col min="2" max="2" width="10.36328125" bestFit="1" customWidth="1"/>
    <col min="3" max="3" width="13.26953125" customWidth="1"/>
    <col min="4" max="4" width="12.81640625" customWidth="1"/>
    <col min="5" max="5" width="12.7265625" customWidth="1"/>
    <col min="6" max="6" width="11.36328125" customWidth="1"/>
    <col min="7" max="7" width="11.1796875" customWidth="1"/>
    <col min="8" max="8" width="10" customWidth="1"/>
    <col min="9" max="10" width="10.36328125" bestFit="1" customWidth="1"/>
    <col min="11" max="11" width="8.90625" bestFit="1" customWidth="1"/>
    <col min="12" max="13" width="9.36328125" bestFit="1" customWidth="1"/>
    <col min="14" max="14" width="13.90625" customWidth="1"/>
    <col min="15" max="15" width="11.36328125" bestFit="1" customWidth="1"/>
    <col min="16" max="16" width="10.1796875" customWidth="1"/>
    <col min="17" max="17" width="10" customWidth="1"/>
  </cols>
  <sheetData>
    <row r="1" spans="1:18" ht="48.5" customHeight="1" x14ac:dyDescent="0.3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s="19" customFormat="1" ht="98.5" customHeight="1" x14ac:dyDescent="0.35">
      <c r="A2" s="18"/>
      <c r="B2" s="18" t="s">
        <v>57</v>
      </c>
      <c r="C2" s="18" t="s">
        <v>58</v>
      </c>
      <c r="D2" s="18" t="s">
        <v>59</v>
      </c>
      <c r="E2" s="18" t="s">
        <v>60</v>
      </c>
      <c r="F2" s="18" t="s">
        <v>61</v>
      </c>
      <c r="G2" s="18" t="s">
        <v>62</v>
      </c>
      <c r="H2" s="18" t="s">
        <v>63</v>
      </c>
      <c r="I2" s="18" t="s">
        <v>64</v>
      </c>
      <c r="J2" s="18" t="s">
        <v>65</v>
      </c>
      <c r="K2" s="18" t="s">
        <v>66</v>
      </c>
      <c r="L2" s="18" t="s">
        <v>67</v>
      </c>
      <c r="M2" s="18" t="s">
        <v>68</v>
      </c>
      <c r="N2" s="18" t="s">
        <v>69</v>
      </c>
      <c r="O2" s="18" t="s">
        <v>5</v>
      </c>
      <c r="P2" s="18" t="s">
        <v>6</v>
      </c>
      <c r="Q2" s="18" t="s">
        <v>7</v>
      </c>
      <c r="R2" s="18" t="s">
        <v>8</v>
      </c>
    </row>
    <row r="3" spans="1:18" s="10" customFormat="1" x14ac:dyDescent="0.35">
      <c r="A3" s="8" t="s">
        <v>9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18" x14ac:dyDescent="0.35">
      <c r="A4" s="1" t="s">
        <v>10</v>
      </c>
      <c r="B4" s="11">
        <v>0</v>
      </c>
      <c r="C4" s="11">
        <v>0</v>
      </c>
      <c r="D4" s="11">
        <v>0</v>
      </c>
      <c r="E4" s="11">
        <v>0</v>
      </c>
      <c r="F4" s="11">
        <v>0</v>
      </c>
      <c r="G4" s="11">
        <v>357.99</v>
      </c>
      <c r="H4" s="11">
        <v>113.09</v>
      </c>
      <c r="I4" s="11">
        <v>244.89</v>
      </c>
      <c r="J4" s="11">
        <v>408.15</v>
      </c>
      <c r="K4" s="11">
        <v>0</v>
      </c>
      <c r="L4" s="11">
        <v>49.41</v>
      </c>
      <c r="M4" s="11">
        <v>3.54</v>
      </c>
      <c r="N4" s="11">
        <v>17.190000000000001</v>
      </c>
      <c r="O4" s="11">
        <v>836.27</v>
      </c>
      <c r="P4" s="12">
        <f>(O4-O5)/O5</f>
        <v>0.61432735555855844</v>
      </c>
      <c r="Q4" s="12">
        <f>O4/$O$77</f>
        <v>5.7218969381176857E-3</v>
      </c>
      <c r="R4" s="1">
        <v>318.24</v>
      </c>
    </row>
    <row r="5" spans="1:18" x14ac:dyDescent="0.35">
      <c r="A5" s="1" t="s">
        <v>11</v>
      </c>
      <c r="B5" s="11">
        <v>0.02</v>
      </c>
      <c r="C5" s="11">
        <v>0</v>
      </c>
      <c r="D5" s="11">
        <v>0</v>
      </c>
      <c r="E5" s="11">
        <v>0</v>
      </c>
      <c r="F5" s="11">
        <v>0</v>
      </c>
      <c r="G5" s="11">
        <v>258.58999999999997</v>
      </c>
      <c r="H5" s="11">
        <v>74.430000000000007</v>
      </c>
      <c r="I5" s="11">
        <v>184.16</v>
      </c>
      <c r="J5" s="11">
        <v>224.15</v>
      </c>
      <c r="K5" s="11">
        <v>0</v>
      </c>
      <c r="L5" s="11">
        <v>30.88</v>
      </c>
      <c r="M5" s="11">
        <v>3.77</v>
      </c>
      <c r="N5" s="11">
        <v>0.62</v>
      </c>
      <c r="O5" s="11">
        <v>518.03</v>
      </c>
      <c r="P5" s="1"/>
      <c r="Q5" s="1"/>
      <c r="R5" s="1"/>
    </row>
    <row r="6" spans="1:18" x14ac:dyDescent="0.35">
      <c r="A6" s="1" t="s">
        <v>12</v>
      </c>
      <c r="B6" s="11">
        <v>1367.74</v>
      </c>
      <c r="C6" s="11">
        <v>176.91</v>
      </c>
      <c r="D6" s="11">
        <v>153.47999999999999</v>
      </c>
      <c r="E6" s="11">
        <v>23.43</v>
      </c>
      <c r="F6" s="11">
        <v>177.31</v>
      </c>
      <c r="G6" s="11">
        <v>2841.03</v>
      </c>
      <c r="H6" s="11">
        <v>1244.83</v>
      </c>
      <c r="I6" s="11">
        <v>1596.2</v>
      </c>
      <c r="J6" s="11">
        <v>2019.86</v>
      </c>
      <c r="K6" s="11">
        <v>6.16</v>
      </c>
      <c r="L6" s="11">
        <v>330.17</v>
      </c>
      <c r="M6" s="11">
        <v>124.83</v>
      </c>
      <c r="N6" s="11">
        <v>2017.22</v>
      </c>
      <c r="O6" s="11">
        <v>9061.23</v>
      </c>
      <c r="P6" s="12">
        <f>(O6-O7)/O7</f>
        <v>6.9705587567600008E-2</v>
      </c>
      <c r="Q6" s="12">
        <f>O6/$O$77</f>
        <v>6.1998426575842862E-2</v>
      </c>
      <c r="R6" s="1">
        <v>590.46</v>
      </c>
    </row>
    <row r="7" spans="1:18" x14ac:dyDescent="0.35">
      <c r="A7" s="1" t="s">
        <v>11</v>
      </c>
      <c r="B7" s="11">
        <v>1209.3499999999999</v>
      </c>
      <c r="C7" s="11">
        <v>128.9</v>
      </c>
      <c r="D7" s="11">
        <v>111.5</v>
      </c>
      <c r="E7" s="11">
        <v>17.399999999999999</v>
      </c>
      <c r="F7" s="11">
        <v>137.75</v>
      </c>
      <c r="G7" s="11">
        <v>2573.92</v>
      </c>
      <c r="H7" s="11">
        <v>1110.54</v>
      </c>
      <c r="I7" s="11">
        <v>1463.38</v>
      </c>
      <c r="J7" s="11">
        <v>2183.46</v>
      </c>
      <c r="K7" s="11">
        <v>11.19</v>
      </c>
      <c r="L7" s="11">
        <v>290.79000000000002</v>
      </c>
      <c r="M7" s="11">
        <v>112.43</v>
      </c>
      <c r="N7" s="11">
        <v>1822.98</v>
      </c>
      <c r="O7" s="11">
        <v>8470.77</v>
      </c>
      <c r="P7" s="1"/>
      <c r="Q7" s="1"/>
      <c r="R7" s="1"/>
    </row>
    <row r="8" spans="1:18" x14ac:dyDescent="0.35">
      <c r="A8" s="1" t="s">
        <v>13</v>
      </c>
      <c r="B8" s="11">
        <v>405.19</v>
      </c>
      <c r="C8" s="11">
        <v>75.48</v>
      </c>
      <c r="D8" s="11">
        <v>69.87</v>
      </c>
      <c r="E8" s="11">
        <v>5.61</v>
      </c>
      <c r="F8" s="11">
        <v>16.8</v>
      </c>
      <c r="G8" s="11">
        <v>2241.52</v>
      </c>
      <c r="H8" s="11">
        <v>872.77</v>
      </c>
      <c r="I8" s="11">
        <v>1368.76</v>
      </c>
      <c r="J8" s="11">
        <v>330.68</v>
      </c>
      <c r="K8" s="11">
        <v>0</v>
      </c>
      <c r="L8" s="11">
        <v>13.27</v>
      </c>
      <c r="M8" s="11">
        <v>179.08</v>
      </c>
      <c r="N8" s="11">
        <v>44.57</v>
      </c>
      <c r="O8" s="11">
        <v>3306.6</v>
      </c>
      <c r="P8" s="12">
        <f>(O8-O9)/O9</f>
        <v>0.27804640484224435</v>
      </c>
      <c r="Q8" s="12">
        <f>O8/$O$77</f>
        <v>2.2624301261051978E-2</v>
      </c>
      <c r="R8" s="1">
        <v>719.37</v>
      </c>
    </row>
    <row r="9" spans="1:18" x14ac:dyDescent="0.35">
      <c r="A9" s="1" t="s">
        <v>11</v>
      </c>
      <c r="B9" s="11">
        <v>291.76</v>
      </c>
      <c r="C9" s="11">
        <v>55.83</v>
      </c>
      <c r="D9" s="11">
        <v>54.35</v>
      </c>
      <c r="E9" s="11">
        <v>1.48</v>
      </c>
      <c r="F9" s="11">
        <v>17.57</v>
      </c>
      <c r="G9" s="11">
        <v>1807.79</v>
      </c>
      <c r="H9" s="11">
        <v>651.85</v>
      </c>
      <c r="I9" s="11">
        <v>1155.94</v>
      </c>
      <c r="J9" s="11">
        <v>236</v>
      </c>
      <c r="K9" s="11">
        <v>0</v>
      </c>
      <c r="L9" s="11">
        <v>11.43</v>
      </c>
      <c r="M9" s="11">
        <v>137.51</v>
      </c>
      <c r="N9" s="11">
        <v>29.34</v>
      </c>
      <c r="O9" s="11">
        <v>2587.23</v>
      </c>
      <c r="P9" s="1"/>
      <c r="Q9" s="1"/>
      <c r="R9" s="1"/>
    </row>
    <row r="10" spans="1:18" x14ac:dyDescent="0.35">
      <c r="A10" s="1" t="s">
        <v>14</v>
      </c>
      <c r="B10" s="11">
        <v>12.12</v>
      </c>
      <c r="C10" s="11">
        <v>0.94</v>
      </c>
      <c r="D10" s="11">
        <v>0.94</v>
      </c>
      <c r="E10" s="11">
        <v>0</v>
      </c>
      <c r="F10" s="11">
        <v>3.64</v>
      </c>
      <c r="G10" s="11">
        <v>180.86</v>
      </c>
      <c r="H10" s="11">
        <v>82.16</v>
      </c>
      <c r="I10" s="11">
        <v>98.71</v>
      </c>
      <c r="J10" s="11">
        <v>101.16</v>
      </c>
      <c r="K10" s="11">
        <v>0</v>
      </c>
      <c r="L10" s="11">
        <v>0.05</v>
      </c>
      <c r="M10" s="11">
        <v>19.13</v>
      </c>
      <c r="N10" s="11">
        <v>2.12</v>
      </c>
      <c r="O10" s="11">
        <v>320.02999999999997</v>
      </c>
      <c r="P10" s="12">
        <f>(O10-O11)/O11</f>
        <v>0.63530914665304028</v>
      </c>
      <c r="Q10" s="12">
        <f>O10/$O$77</f>
        <v>2.1896979170672186E-3</v>
      </c>
      <c r="R10" s="1">
        <v>124.33</v>
      </c>
    </row>
    <row r="11" spans="1:18" x14ac:dyDescent="0.35">
      <c r="A11" s="1" t="s">
        <v>11</v>
      </c>
      <c r="B11" s="11">
        <v>8.36</v>
      </c>
      <c r="C11" s="11">
        <v>1.71</v>
      </c>
      <c r="D11" s="11">
        <v>1.71</v>
      </c>
      <c r="E11" s="11">
        <v>0</v>
      </c>
      <c r="F11" s="11">
        <v>2.73</v>
      </c>
      <c r="G11" s="11">
        <v>95.28</v>
      </c>
      <c r="H11" s="11">
        <v>59.44</v>
      </c>
      <c r="I11" s="11">
        <v>35.840000000000003</v>
      </c>
      <c r="J11" s="11">
        <v>84.01</v>
      </c>
      <c r="K11" s="11">
        <v>0</v>
      </c>
      <c r="L11" s="11">
        <v>0.05</v>
      </c>
      <c r="M11" s="11">
        <v>3.5</v>
      </c>
      <c r="N11" s="11">
        <v>0.06</v>
      </c>
      <c r="O11" s="11">
        <v>195.7</v>
      </c>
      <c r="P11" s="1"/>
      <c r="Q11" s="1"/>
      <c r="R11" s="1"/>
    </row>
    <row r="12" spans="1:18" x14ac:dyDescent="0.35">
      <c r="A12" s="1" t="s">
        <v>15</v>
      </c>
      <c r="B12" s="11">
        <v>304.27</v>
      </c>
      <c r="C12" s="11">
        <v>65.64</v>
      </c>
      <c r="D12" s="11">
        <v>63.18</v>
      </c>
      <c r="E12" s="11">
        <v>2.46</v>
      </c>
      <c r="F12" s="11">
        <v>43.02</v>
      </c>
      <c r="G12" s="11">
        <v>850.08</v>
      </c>
      <c r="H12" s="11">
        <v>412.02</v>
      </c>
      <c r="I12" s="11">
        <v>438.07</v>
      </c>
      <c r="J12" s="11">
        <v>340.25</v>
      </c>
      <c r="K12" s="11">
        <v>0.37</v>
      </c>
      <c r="L12" s="11">
        <v>38.53</v>
      </c>
      <c r="M12" s="11">
        <v>45.73</v>
      </c>
      <c r="N12" s="11">
        <v>584.91999999999996</v>
      </c>
      <c r="O12" s="11">
        <v>2272.8200000000002</v>
      </c>
      <c r="P12" s="12">
        <f>(O12-O13)/O13</f>
        <v>-5.4854391137466513E-2</v>
      </c>
      <c r="Q12" s="12">
        <f>O12/$O$77</f>
        <v>1.5551008405051765E-2</v>
      </c>
      <c r="R12" s="1">
        <v>-131.91</v>
      </c>
    </row>
    <row r="13" spans="1:18" x14ac:dyDescent="0.35">
      <c r="A13" s="1" t="s">
        <v>11</v>
      </c>
      <c r="B13" s="11">
        <v>285.70999999999998</v>
      </c>
      <c r="C13" s="11">
        <v>52.02</v>
      </c>
      <c r="D13" s="11">
        <v>50.58</v>
      </c>
      <c r="E13" s="11">
        <v>1.43</v>
      </c>
      <c r="F13" s="11">
        <v>35.75</v>
      </c>
      <c r="G13" s="11">
        <v>862.93</v>
      </c>
      <c r="H13" s="11">
        <v>398.73</v>
      </c>
      <c r="I13" s="11">
        <v>464.2</v>
      </c>
      <c r="J13" s="11">
        <v>276.83999999999997</v>
      </c>
      <c r="K13" s="11">
        <v>0.11</v>
      </c>
      <c r="L13" s="11">
        <v>37.450000000000003</v>
      </c>
      <c r="M13" s="11">
        <v>47.82</v>
      </c>
      <c r="N13" s="11">
        <v>806.11</v>
      </c>
      <c r="O13" s="11">
        <v>2404.73</v>
      </c>
      <c r="P13" s="1"/>
      <c r="Q13" s="1"/>
      <c r="R13" s="1"/>
    </row>
    <row r="14" spans="1:18" x14ac:dyDescent="0.35">
      <c r="A14" s="1" t="s">
        <v>16</v>
      </c>
      <c r="B14" s="11">
        <v>260.19</v>
      </c>
      <c r="C14" s="11">
        <v>26.27</v>
      </c>
      <c r="D14" s="11">
        <v>26.27</v>
      </c>
      <c r="E14" s="11">
        <v>0</v>
      </c>
      <c r="F14" s="11">
        <v>35.07</v>
      </c>
      <c r="G14" s="11">
        <v>2122.09</v>
      </c>
      <c r="H14" s="11">
        <v>699.02</v>
      </c>
      <c r="I14" s="11">
        <v>1423.07</v>
      </c>
      <c r="J14" s="11">
        <v>420.35</v>
      </c>
      <c r="K14" s="11">
        <v>0</v>
      </c>
      <c r="L14" s="11">
        <v>578.85</v>
      </c>
      <c r="M14" s="11">
        <v>80.41</v>
      </c>
      <c r="N14" s="11">
        <v>30.72</v>
      </c>
      <c r="O14" s="11">
        <v>3553.95</v>
      </c>
      <c r="P14" s="12">
        <f>(O14-O15)/O15</f>
        <v>0.56152375930929943</v>
      </c>
      <c r="Q14" s="12">
        <f>O14/$O$77</f>
        <v>2.4316710659503925E-2</v>
      </c>
      <c r="R14" s="1">
        <v>1278</v>
      </c>
    </row>
    <row r="15" spans="1:18" x14ac:dyDescent="0.35">
      <c r="A15" s="1" t="s">
        <v>11</v>
      </c>
      <c r="B15" s="11">
        <v>160.72</v>
      </c>
      <c r="C15" s="11">
        <v>10.74</v>
      </c>
      <c r="D15" s="11">
        <v>10.74</v>
      </c>
      <c r="E15" s="11">
        <v>0</v>
      </c>
      <c r="F15" s="11">
        <v>15.34</v>
      </c>
      <c r="G15" s="11">
        <v>1383.06</v>
      </c>
      <c r="H15" s="11">
        <v>402.01</v>
      </c>
      <c r="I15" s="11">
        <v>981.06</v>
      </c>
      <c r="J15" s="11">
        <v>306.33</v>
      </c>
      <c r="K15" s="11">
        <v>0</v>
      </c>
      <c r="L15" s="11">
        <v>219.34</v>
      </c>
      <c r="M15" s="11">
        <v>173.48</v>
      </c>
      <c r="N15" s="11">
        <v>6.93</v>
      </c>
      <c r="O15" s="11">
        <v>2275.9499999999998</v>
      </c>
      <c r="P15" s="1"/>
      <c r="Q15" s="1"/>
      <c r="R15" s="1"/>
    </row>
    <row r="16" spans="1:18" x14ac:dyDescent="0.35">
      <c r="A16" s="1" t="s">
        <v>17</v>
      </c>
      <c r="B16" s="11">
        <v>1176.08</v>
      </c>
      <c r="C16" s="11">
        <v>152.37</v>
      </c>
      <c r="D16" s="11">
        <v>136.91999999999999</v>
      </c>
      <c r="E16" s="11">
        <v>15.44</v>
      </c>
      <c r="F16" s="11">
        <v>119.64</v>
      </c>
      <c r="G16" s="11">
        <v>2596.79</v>
      </c>
      <c r="H16" s="11">
        <v>1160.4100000000001</v>
      </c>
      <c r="I16" s="11">
        <v>1436.38</v>
      </c>
      <c r="J16" s="11">
        <v>2547.56</v>
      </c>
      <c r="K16" s="11">
        <v>14.62</v>
      </c>
      <c r="L16" s="11">
        <v>379.62</v>
      </c>
      <c r="M16" s="11">
        <v>406.14</v>
      </c>
      <c r="N16" s="11">
        <v>1907.41</v>
      </c>
      <c r="O16" s="11">
        <v>9300.2199999999993</v>
      </c>
      <c r="P16" s="12">
        <f>(O16-O17)/O17</f>
        <v>0.19828584754814596</v>
      </c>
      <c r="Q16" s="12">
        <f>O16/$O$77</f>
        <v>6.3633635478757888E-2</v>
      </c>
      <c r="R16" s="1">
        <v>1538.95</v>
      </c>
    </row>
    <row r="17" spans="1:18" x14ac:dyDescent="0.35">
      <c r="A17" s="1" t="s">
        <v>11</v>
      </c>
      <c r="B17" s="11">
        <v>893.35</v>
      </c>
      <c r="C17" s="11">
        <v>116.47</v>
      </c>
      <c r="D17" s="11">
        <v>101.23</v>
      </c>
      <c r="E17" s="11">
        <v>15.23</v>
      </c>
      <c r="F17" s="11">
        <v>119.37</v>
      </c>
      <c r="G17" s="11">
        <v>1904.29</v>
      </c>
      <c r="H17" s="11">
        <v>831.73</v>
      </c>
      <c r="I17" s="11">
        <v>1072.55</v>
      </c>
      <c r="J17" s="11">
        <v>2148.83</v>
      </c>
      <c r="K17" s="11">
        <v>14.22</v>
      </c>
      <c r="L17" s="11">
        <v>266.33</v>
      </c>
      <c r="M17" s="11">
        <v>346.81</v>
      </c>
      <c r="N17" s="11">
        <v>1951.62</v>
      </c>
      <c r="O17" s="11">
        <v>7761.27</v>
      </c>
      <c r="P17" s="1"/>
      <c r="Q17" s="1"/>
      <c r="R17" s="1"/>
    </row>
    <row r="18" spans="1:18" x14ac:dyDescent="0.35">
      <c r="A18" s="1" t="s">
        <v>18</v>
      </c>
      <c r="B18" s="11">
        <v>2041.01</v>
      </c>
      <c r="C18" s="11">
        <v>474.94</v>
      </c>
      <c r="D18" s="11">
        <v>430.66</v>
      </c>
      <c r="E18" s="11">
        <v>44.27</v>
      </c>
      <c r="F18" s="11">
        <v>376.1</v>
      </c>
      <c r="G18" s="11">
        <v>4704.75</v>
      </c>
      <c r="H18" s="11">
        <v>2220.38</v>
      </c>
      <c r="I18" s="11">
        <v>2484.37</v>
      </c>
      <c r="J18" s="11">
        <v>2953.45</v>
      </c>
      <c r="K18" s="11">
        <v>101.48</v>
      </c>
      <c r="L18" s="11">
        <v>514.58000000000004</v>
      </c>
      <c r="M18" s="11">
        <v>337.97</v>
      </c>
      <c r="N18" s="11">
        <v>1097.95</v>
      </c>
      <c r="O18" s="11">
        <v>12602.22</v>
      </c>
      <c r="P18" s="12">
        <f>(O18-O19)/O19</f>
        <v>0.22495433960833633</v>
      </c>
      <c r="Q18" s="12">
        <f>O18/$O$77</f>
        <v>8.6226462782935484E-2</v>
      </c>
      <c r="R18" s="1">
        <v>2314.31</v>
      </c>
    </row>
    <row r="19" spans="1:18" x14ac:dyDescent="0.35">
      <c r="A19" s="1" t="s">
        <v>11</v>
      </c>
      <c r="B19" s="11">
        <v>1864.39</v>
      </c>
      <c r="C19" s="11">
        <v>373</v>
      </c>
      <c r="D19" s="11">
        <v>339.99</v>
      </c>
      <c r="E19" s="11">
        <v>33.01</v>
      </c>
      <c r="F19" s="11">
        <v>319.98</v>
      </c>
      <c r="G19" s="11">
        <v>4163.68</v>
      </c>
      <c r="H19" s="11">
        <v>2109.15</v>
      </c>
      <c r="I19" s="11">
        <v>2054.52</v>
      </c>
      <c r="J19" s="11">
        <v>2082.98</v>
      </c>
      <c r="K19" s="11">
        <v>77.290000000000006</v>
      </c>
      <c r="L19" s="11">
        <v>408.02</v>
      </c>
      <c r="M19" s="11">
        <v>233.57</v>
      </c>
      <c r="N19" s="11">
        <v>765.01</v>
      </c>
      <c r="O19" s="11">
        <v>10287.91</v>
      </c>
      <c r="P19" s="1"/>
      <c r="Q19" s="1"/>
      <c r="R19" s="1"/>
    </row>
    <row r="20" spans="1:18" x14ac:dyDescent="0.35">
      <c r="A20" s="1" t="s">
        <v>19</v>
      </c>
      <c r="B20" s="11">
        <v>661.35</v>
      </c>
      <c r="C20" s="11">
        <v>187.53</v>
      </c>
      <c r="D20" s="11">
        <v>179.15</v>
      </c>
      <c r="E20" s="11">
        <v>8.3800000000000008</v>
      </c>
      <c r="F20" s="11">
        <v>94.57</v>
      </c>
      <c r="G20" s="11">
        <v>2113.87</v>
      </c>
      <c r="H20" s="11">
        <v>1002.44</v>
      </c>
      <c r="I20" s="11">
        <v>1111.44</v>
      </c>
      <c r="J20" s="11">
        <v>1375.87</v>
      </c>
      <c r="K20" s="11">
        <v>0</v>
      </c>
      <c r="L20" s="11">
        <v>137.63</v>
      </c>
      <c r="M20" s="11">
        <v>79.69</v>
      </c>
      <c r="N20" s="11">
        <v>704.49</v>
      </c>
      <c r="O20" s="11">
        <v>5355.01</v>
      </c>
      <c r="P20" s="12">
        <f>(O20-O21)/O21</f>
        <v>6.4616430648967577E-2</v>
      </c>
      <c r="Q20" s="12">
        <f>O20/$O$77</f>
        <v>3.6639859522151444E-2</v>
      </c>
      <c r="R20" s="1">
        <v>325.02</v>
      </c>
    </row>
    <row r="21" spans="1:18" x14ac:dyDescent="0.35">
      <c r="A21" s="1" t="s">
        <v>11</v>
      </c>
      <c r="B21" s="11">
        <v>650.14</v>
      </c>
      <c r="C21" s="11">
        <v>144.41999999999999</v>
      </c>
      <c r="D21" s="11">
        <v>130.62</v>
      </c>
      <c r="E21" s="11">
        <v>13.8</v>
      </c>
      <c r="F21" s="11">
        <v>68.53</v>
      </c>
      <c r="G21" s="11">
        <v>1964.6</v>
      </c>
      <c r="H21" s="11">
        <v>923.91</v>
      </c>
      <c r="I21" s="11">
        <v>1040.69</v>
      </c>
      <c r="J21" s="11">
        <v>1068.9000000000001</v>
      </c>
      <c r="K21" s="11">
        <v>0</v>
      </c>
      <c r="L21" s="11">
        <v>119</v>
      </c>
      <c r="M21" s="11">
        <v>64.69</v>
      </c>
      <c r="N21" s="11">
        <v>949.71</v>
      </c>
      <c r="O21" s="11">
        <v>5029.99</v>
      </c>
      <c r="P21" s="1"/>
      <c r="Q21" s="1"/>
      <c r="R21" s="1"/>
    </row>
    <row r="22" spans="1:18" x14ac:dyDescent="0.35">
      <c r="A22" s="1" t="s">
        <v>20</v>
      </c>
      <c r="B22" s="11">
        <v>41.66</v>
      </c>
      <c r="C22" s="11">
        <v>10.92</v>
      </c>
      <c r="D22" s="11">
        <v>10.92</v>
      </c>
      <c r="E22" s="11">
        <v>0</v>
      </c>
      <c r="F22" s="11">
        <v>4.57</v>
      </c>
      <c r="G22" s="11">
        <v>280.76</v>
      </c>
      <c r="H22" s="11">
        <v>143.41</v>
      </c>
      <c r="I22" s="11">
        <v>137.35</v>
      </c>
      <c r="J22" s="11">
        <v>208.55</v>
      </c>
      <c r="K22" s="11">
        <v>0</v>
      </c>
      <c r="L22" s="11">
        <v>0.61</v>
      </c>
      <c r="M22" s="11">
        <v>31.16</v>
      </c>
      <c r="N22" s="11">
        <v>20.02</v>
      </c>
      <c r="O22" s="11">
        <v>598.25</v>
      </c>
      <c r="P22" s="12">
        <f>(O22-O23)/O23</f>
        <v>0.71016522783145619</v>
      </c>
      <c r="Q22" s="12">
        <f>O22/$O$77</f>
        <v>4.0933249348044359E-3</v>
      </c>
      <c r="R22" s="1">
        <v>248.43</v>
      </c>
    </row>
    <row r="23" spans="1:18" x14ac:dyDescent="0.35">
      <c r="A23" s="1" t="s">
        <v>11</v>
      </c>
      <c r="B23" s="11">
        <v>26.57</v>
      </c>
      <c r="C23" s="11">
        <v>1.1200000000000001</v>
      </c>
      <c r="D23" s="11">
        <v>1.1200000000000001</v>
      </c>
      <c r="E23" s="11">
        <v>0</v>
      </c>
      <c r="F23" s="11">
        <v>1.74</v>
      </c>
      <c r="G23" s="11">
        <v>173.04</v>
      </c>
      <c r="H23" s="11">
        <v>100.9</v>
      </c>
      <c r="I23" s="11">
        <v>72.14</v>
      </c>
      <c r="J23" s="11">
        <v>122.83</v>
      </c>
      <c r="K23" s="11">
        <v>0</v>
      </c>
      <c r="L23" s="11">
        <v>0.31</v>
      </c>
      <c r="M23" s="11">
        <v>19.72</v>
      </c>
      <c r="N23" s="11">
        <v>4.49</v>
      </c>
      <c r="O23" s="11">
        <v>349.82</v>
      </c>
      <c r="P23" s="1"/>
      <c r="Q23" s="1"/>
      <c r="R23" s="1"/>
    </row>
    <row r="24" spans="1:18" x14ac:dyDescent="0.35">
      <c r="A24" s="1" t="s">
        <v>21</v>
      </c>
      <c r="B24" s="11">
        <v>58.04</v>
      </c>
      <c r="C24" s="11">
        <v>24.74</v>
      </c>
      <c r="D24" s="11">
        <v>24.74</v>
      </c>
      <c r="E24" s="11">
        <v>0</v>
      </c>
      <c r="F24" s="11">
        <v>20.239999999999998</v>
      </c>
      <c r="G24" s="11">
        <v>730.86</v>
      </c>
      <c r="H24" s="11">
        <v>386.48</v>
      </c>
      <c r="I24" s="11">
        <v>344.38</v>
      </c>
      <c r="J24" s="11">
        <v>204.59</v>
      </c>
      <c r="K24" s="11">
        <v>0</v>
      </c>
      <c r="L24" s="11">
        <v>12.87</v>
      </c>
      <c r="M24" s="11">
        <v>14.47</v>
      </c>
      <c r="N24" s="11">
        <v>41.78</v>
      </c>
      <c r="O24" s="11">
        <v>1107.5899999999999</v>
      </c>
      <c r="P24" s="12">
        <f>(O24-O25)/O25</f>
        <v>0.32002097560394227</v>
      </c>
      <c r="Q24" s="12">
        <f>O24/$O$77</f>
        <v>7.5783130205433254E-3</v>
      </c>
      <c r="R24" s="1">
        <v>268.52</v>
      </c>
    </row>
    <row r="25" spans="1:18" x14ac:dyDescent="0.35">
      <c r="A25" s="1" t="s">
        <v>11</v>
      </c>
      <c r="B25" s="11">
        <v>70.91</v>
      </c>
      <c r="C25" s="11">
        <v>24.27</v>
      </c>
      <c r="D25" s="11">
        <v>24.27</v>
      </c>
      <c r="E25" s="11">
        <v>0</v>
      </c>
      <c r="F25" s="11">
        <v>21.49</v>
      </c>
      <c r="G25" s="11">
        <v>522.09</v>
      </c>
      <c r="H25" s="11">
        <v>276.88</v>
      </c>
      <c r="I25" s="11">
        <v>245.21</v>
      </c>
      <c r="J25" s="11">
        <v>142.71</v>
      </c>
      <c r="K25" s="11">
        <v>0</v>
      </c>
      <c r="L25" s="11">
        <v>11.78</v>
      </c>
      <c r="M25" s="11">
        <v>13.95</v>
      </c>
      <c r="N25" s="11">
        <v>31.87</v>
      </c>
      <c r="O25" s="11">
        <v>839.07</v>
      </c>
      <c r="P25" s="1"/>
      <c r="Q25" s="1"/>
      <c r="R25" s="1"/>
    </row>
    <row r="26" spans="1:18" x14ac:dyDescent="0.35">
      <c r="A26" s="1" t="s">
        <v>22</v>
      </c>
      <c r="B26" s="11">
        <v>169.59</v>
      </c>
      <c r="C26" s="11">
        <v>15.08</v>
      </c>
      <c r="D26" s="11">
        <v>15.08</v>
      </c>
      <c r="E26" s="11">
        <v>0</v>
      </c>
      <c r="F26" s="11">
        <v>2.23</v>
      </c>
      <c r="G26" s="11">
        <v>1054.44</v>
      </c>
      <c r="H26" s="11">
        <v>368.56</v>
      </c>
      <c r="I26" s="11">
        <v>685.88</v>
      </c>
      <c r="J26" s="11">
        <v>113.14</v>
      </c>
      <c r="K26" s="11">
        <v>0</v>
      </c>
      <c r="L26" s="11">
        <v>31.76</v>
      </c>
      <c r="M26" s="11">
        <v>4.57</v>
      </c>
      <c r="N26" s="11">
        <v>-0.77</v>
      </c>
      <c r="O26" s="11">
        <v>1390.04</v>
      </c>
      <c r="P26" s="12">
        <f>(O26-O27)/O27</f>
        <v>0.60633269775235443</v>
      </c>
      <c r="Q26" s="12">
        <f>O26/$O$77</f>
        <v>9.5108823942759001E-3</v>
      </c>
      <c r="R26" s="1">
        <v>524.69000000000005</v>
      </c>
    </row>
    <row r="27" spans="1:18" x14ac:dyDescent="0.35">
      <c r="A27" s="1" t="s">
        <v>11</v>
      </c>
      <c r="B27" s="11">
        <v>108.49</v>
      </c>
      <c r="C27" s="11">
        <v>11.1</v>
      </c>
      <c r="D27" s="11">
        <v>11.1</v>
      </c>
      <c r="E27" s="11">
        <v>0</v>
      </c>
      <c r="F27" s="11">
        <v>3.32</v>
      </c>
      <c r="G27" s="11">
        <v>647.04</v>
      </c>
      <c r="H27" s="11">
        <v>205.97</v>
      </c>
      <c r="I27" s="11">
        <v>441.07</v>
      </c>
      <c r="J27" s="11">
        <v>59.7</v>
      </c>
      <c r="K27" s="11">
        <v>0</v>
      </c>
      <c r="L27" s="11">
        <v>32.450000000000003</v>
      </c>
      <c r="M27" s="11">
        <v>3.03</v>
      </c>
      <c r="N27" s="11">
        <v>0.22</v>
      </c>
      <c r="O27" s="11">
        <v>865.35</v>
      </c>
      <c r="P27" s="1"/>
      <c r="Q27" s="1"/>
      <c r="R27" s="1"/>
    </row>
    <row r="28" spans="1:18" x14ac:dyDescent="0.35">
      <c r="A28" s="1" t="s">
        <v>23</v>
      </c>
      <c r="B28" s="11">
        <v>773.54</v>
      </c>
      <c r="C28" s="11">
        <v>151.02000000000001</v>
      </c>
      <c r="D28" s="11">
        <v>83.83</v>
      </c>
      <c r="E28" s="11">
        <v>67.19</v>
      </c>
      <c r="F28" s="11">
        <v>189.64</v>
      </c>
      <c r="G28" s="11">
        <v>2604.75</v>
      </c>
      <c r="H28" s="11">
        <v>859.74</v>
      </c>
      <c r="I28" s="11">
        <v>1745.01</v>
      </c>
      <c r="J28" s="11">
        <v>4357.03</v>
      </c>
      <c r="K28" s="11">
        <v>26.1</v>
      </c>
      <c r="L28" s="11">
        <v>103.53</v>
      </c>
      <c r="M28" s="11">
        <v>346.83</v>
      </c>
      <c r="N28" s="11">
        <v>258.13</v>
      </c>
      <c r="O28" s="11">
        <v>8810.57</v>
      </c>
      <c r="P28" s="12">
        <f>(O28-O29)/O29</f>
        <v>0.13093042211397135</v>
      </c>
      <c r="Q28" s="12">
        <f>O28/$O$77</f>
        <v>6.0283369612770435E-2</v>
      </c>
      <c r="R28" s="1">
        <v>1020.02</v>
      </c>
    </row>
    <row r="29" spans="1:18" x14ac:dyDescent="0.35">
      <c r="A29" s="1" t="s">
        <v>11</v>
      </c>
      <c r="B29" s="11">
        <v>751.43</v>
      </c>
      <c r="C29" s="11">
        <v>124.58</v>
      </c>
      <c r="D29" s="11">
        <v>70.41</v>
      </c>
      <c r="E29" s="11">
        <v>54.17</v>
      </c>
      <c r="F29" s="11">
        <v>167.76</v>
      </c>
      <c r="G29" s="11">
        <v>2568.71</v>
      </c>
      <c r="H29" s="11">
        <v>828.94</v>
      </c>
      <c r="I29" s="11">
        <v>1739.77</v>
      </c>
      <c r="J29" s="11">
        <v>3621.82</v>
      </c>
      <c r="K29" s="11">
        <v>73.03</v>
      </c>
      <c r="L29" s="11">
        <v>75.45</v>
      </c>
      <c r="M29" s="11">
        <v>157.52000000000001</v>
      </c>
      <c r="N29" s="11">
        <v>250.25</v>
      </c>
      <c r="O29" s="11">
        <v>7790.55</v>
      </c>
      <c r="P29" s="1"/>
      <c r="Q29" s="1"/>
      <c r="R29" s="1"/>
    </row>
    <row r="30" spans="1:18" x14ac:dyDescent="0.35">
      <c r="A30" s="1" t="s">
        <v>24</v>
      </c>
      <c r="B30" s="11">
        <v>-0.08</v>
      </c>
      <c r="C30" s="11">
        <v>0</v>
      </c>
      <c r="D30" s="11">
        <v>0</v>
      </c>
      <c r="E30" s="11">
        <v>0</v>
      </c>
      <c r="F30" s="11">
        <v>0</v>
      </c>
      <c r="G30" s="11">
        <v>20.45</v>
      </c>
      <c r="H30" s="11">
        <v>2.11</v>
      </c>
      <c r="I30" s="11">
        <v>18.34</v>
      </c>
      <c r="J30" s="11">
        <v>22.84</v>
      </c>
      <c r="K30" s="11">
        <v>0</v>
      </c>
      <c r="L30" s="11">
        <v>0</v>
      </c>
      <c r="M30" s="11">
        <v>0.15</v>
      </c>
      <c r="N30" s="11">
        <v>0.01</v>
      </c>
      <c r="O30" s="11">
        <v>43.37</v>
      </c>
      <c r="P30" s="12">
        <f>(O30-O31)/O31</f>
        <v>-3.235162873717097E-2</v>
      </c>
      <c r="Q30" s="12">
        <f>O30/$O$77</f>
        <v>2.9674467600914058E-4</v>
      </c>
      <c r="R30" s="1">
        <v>-1.45</v>
      </c>
    </row>
    <row r="31" spans="1:18" x14ac:dyDescent="0.35">
      <c r="A31" s="1" t="s">
        <v>11</v>
      </c>
      <c r="B31" s="11">
        <v>6.61</v>
      </c>
      <c r="C31" s="11">
        <v>0</v>
      </c>
      <c r="D31" s="11">
        <v>0</v>
      </c>
      <c r="E31" s="11">
        <v>0</v>
      </c>
      <c r="F31" s="11">
        <v>0</v>
      </c>
      <c r="G31" s="11">
        <v>23.66</v>
      </c>
      <c r="H31" s="11">
        <v>5.4</v>
      </c>
      <c r="I31" s="11">
        <v>18.260000000000002</v>
      </c>
      <c r="J31" s="11">
        <v>10.5</v>
      </c>
      <c r="K31" s="11">
        <v>0</v>
      </c>
      <c r="L31" s="11">
        <v>0</v>
      </c>
      <c r="M31" s="11">
        <v>2.21</v>
      </c>
      <c r="N31" s="11">
        <v>1.84</v>
      </c>
      <c r="O31" s="11">
        <v>44.82</v>
      </c>
      <c r="P31" s="1"/>
      <c r="Q31" s="1"/>
      <c r="R31" s="1"/>
    </row>
    <row r="32" spans="1:18" x14ac:dyDescent="0.35">
      <c r="A32" s="1" t="s">
        <v>25</v>
      </c>
      <c r="B32" s="11">
        <v>15.92</v>
      </c>
      <c r="C32" s="11">
        <v>0</v>
      </c>
      <c r="D32" s="11">
        <v>0</v>
      </c>
      <c r="E32" s="11">
        <v>0</v>
      </c>
      <c r="F32" s="11">
        <v>1.63</v>
      </c>
      <c r="G32" s="11">
        <v>230.41</v>
      </c>
      <c r="H32" s="11">
        <v>167.62</v>
      </c>
      <c r="I32" s="11">
        <v>62.79</v>
      </c>
      <c r="J32" s="11">
        <v>6.93</v>
      </c>
      <c r="K32" s="11">
        <v>0</v>
      </c>
      <c r="L32" s="11">
        <v>38.71</v>
      </c>
      <c r="M32" s="11">
        <v>0.28999999999999998</v>
      </c>
      <c r="N32" s="11">
        <v>0.26</v>
      </c>
      <c r="O32" s="11">
        <v>294.14999999999998</v>
      </c>
      <c r="P32" s="12">
        <f>(O32-O33)/O33</f>
        <v>0.36680451651874896</v>
      </c>
      <c r="Q32" s="12">
        <f>O32/$O$77</f>
        <v>2.0126226988261171E-3</v>
      </c>
      <c r="R32" s="1">
        <v>78.94</v>
      </c>
    </row>
    <row r="33" spans="1:18" x14ac:dyDescent="0.35">
      <c r="A33" s="1" t="s">
        <v>11</v>
      </c>
      <c r="B33" s="11">
        <v>9.3800000000000008</v>
      </c>
      <c r="C33" s="11">
        <v>0.01</v>
      </c>
      <c r="D33" s="11">
        <v>0.01</v>
      </c>
      <c r="E33" s="11">
        <v>0</v>
      </c>
      <c r="F33" s="11">
        <v>2.12</v>
      </c>
      <c r="G33" s="11">
        <v>157.07</v>
      </c>
      <c r="H33" s="11">
        <v>108.29</v>
      </c>
      <c r="I33" s="11">
        <v>48.78</v>
      </c>
      <c r="J33" s="11">
        <v>2.83</v>
      </c>
      <c r="K33" s="11">
        <v>0</v>
      </c>
      <c r="L33" s="11">
        <v>43.43</v>
      </c>
      <c r="M33" s="11">
        <v>0.14000000000000001</v>
      </c>
      <c r="N33" s="11">
        <v>0.23</v>
      </c>
      <c r="O33" s="11">
        <v>215.21</v>
      </c>
      <c r="P33" s="1"/>
      <c r="Q33" s="1"/>
      <c r="R33" s="1"/>
    </row>
    <row r="34" spans="1:18" x14ac:dyDescent="0.35">
      <c r="A34" s="1" t="s">
        <v>26</v>
      </c>
      <c r="B34" s="11">
        <v>767.47</v>
      </c>
      <c r="C34" s="11">
        <v>92.82</v>
      </c>
      <c r="D34" s="11">
        <v>78.900000000000006</v>
      </c>
      <c r="E34" s="11">
        <v>13.92</v>
      </c>
      <c r="F34" s="11">
        <v>141.41999999999999</v>
      </c>
      <c r="G34" s="11">
        <v>2076.2199999999998</v>
      </c>
      <c r="H34" s="11">
        <v>905.89</v>
      </c>
      <c r="I34" s="11">
        <v>1170.33</v>
      </c>
      <c r="J34" s="11">
        <v>906.01</v>
      </c>
      <c r="K34" s="11">
        <v>17.37</v>
      </c>
      <c r="L34" s="11">
        <v>45.51</v>
      </c>
      <c r="M34" s="11">
        <v>108.72</v>
      </c>
      <c r="N34" s="11">
        <v>2322.04</v>
      </c>
      <c r="O34" s="11">
        <v>6477.58</v>
      </c>
      <c r="P34" s="12">
        <f>(O34-O35)/O35</f>
        <v>0.11440319306334507</v>
      </c>
      <c r="Q34" s="12">
        <f>O34/$O$77</f>
        <v>4.4320668167472654E-2</v>
      </c>
      <c r="R34" s="1">
        <v>664.98</v>
      </c>
    </row>
    <row r="35" spans="1:18" x14ac:dyDescent="0.35">
      <c r="A35" s="1" t="s">
        <v>11</v>
      </c>
      <c r="B35" s="11">
        <v>685</v>
      </c>
      <c r="C35" s="11">
        <v>77.78</v>
      </c>
      <c r="D35" s="11">
        <v>63.83</v>
      </c>
      <c r="E35" s="11">
        <v>13.95</v>
      </c>
      <c r="F35" s="11">
        <v>120.39</v>
      </c>
      <c r="G35" s="11">
        <v>1985.91</v>
      </c>
      <c r="H35" s="11">
        <v>858.17</v>
      </c>
      <c r="I35" s="11">
        <v>1127.75</v>
      </c>
      <c r="J35" s="11">
        <v>672.71</v>
      </c>
      <c r="K35" s="11">
        <v>27.58</v>
      </c>
      <c r="L35" s="11">
        <v>40.74</v>
      </c>
      <c r="M35" s="11">
        <v>52.43</v>
      </c>
      <c r="N35" s="11">
        <v>2150.0500000000002</v>
      </c>
      <c r="O35" s="11">
        <v>5812.6</v>
      </c>
      <c r="P35" s="1"/>
      <c r="Q35" s="1"/>
      <c r="R35" s="1"/>
    </row>
    <row r="36" spans="1:18" x14ac:dyDescent="0.35">
      <c r="A36" s="1" t="s">
        <v>27</v>
      </c>
      <c r="B36" s="11">
        <v>198.94</v>
      </c>
      <c r="C36" s="11">
        <v>31.82</v>
      </c>
      <c r="D36" s="11">
        <v>31.82</v>
      </c>
      <c r="E36" s="11">
        <v>0</v>
      </c>
      <c r="F36" s="11">
        <v>34.369999999999997</v>
      </c>
      <c r="G36" s="11">
        <v>1300.58</v>
      </c>
      <c r="H36" s="11">
        <v>562.79</v>
      </c>
      <c r="I36" s="11">
        <v>737.79</v>
      </c>
      <c r="J36" s="11">
        <v>260.20999999999998</v>
      </c>
      <c r="K36" s="11">
        <v>0</v>
      </c>
      <c r="L36" s="11">
        <v>7.73</v>
      </c>
      <c r="M36" s="11">
        <v>28.74</v>
      </c>
      <c r="N36" s="11">
        <v>6.12</v>
      </c>
      <c r="O36" s="11">
        <v>1868.51</v>
      </c>
      <c r="P36" s="12">
        <f>(O36-O37)/O37</f>
        <v>0.16436205016357688</v>
      </c>
      <c r="Q36" s="12">
        <f>O36/$O$77</f>
        <v>1.2784652860729521E-2</v>
      </c>
      <c r="R36" s="1">
        <v>263.76</v>
      </c>
    </row>
    <row r="37" spans="1:18" x14ac:dyDescent="0.35">
      <c r="A37" s="1" t="s">
        <v>11</v>
      </c>
      <c r="B37" s="11">
        <v>201.18</v>
      </c>
      <c r="C37" s="11">
        <v>27.38</v>
      </c>
      <c r="D37" s="11">
        <v>27.38</v>
      </c>
      <c r="E37" s="11">
        <v>0</v>
      </c>
      <c r="F37" s="11">
        <v>32.729999999999997</v>
      </c>
      <c r="G37" s="11">
        <v>1075.01</v>
      </c>
      <c r="H37" s="11">
        <v>561.74</v>
      </c>
      <c r="I37" s="11">
        <v>513.28</v>
      </c>
      <c r="J37" s="11">
        <v>226.71</v>
      </c>
      <c r="K37" s="11">
        <v>0</v>
      </c>
      <c r="L37" s="11">
        <v>7.83</v>
      </c>
      <c r="M37" s="11">
        <v>28.28</v>
      </c>
      <c r="N37" s="11">
        <v>5.62</v>
      </c>
      <c r="O37" s="11">
        <v>1604.75</v>
      </c>
      <c r="P37" s="1"/>
      <c r="Q37" s="1"/>
      <c r="R37" s="1"/>
    </row>
    <row r="38" spans="1:18" x14ac:dyDescent="0.35">
      <c r="A38" s="1" t="s">
        <v>28</v>
      </c>
      <c r="B38" s="11">
        <v>938.92</v>
      </c>
      <c r="C38" s="11">
        <v>54.16</v>
      </c>
      <c r="D38" s="11">
        <v>54.16</v>
      </c>
      <c r="E38" s="11">
        <v>0</v>
      </c>
      <c r="F38" s="11">
        <v>44.41</v>
      </c>
      <c r="G38" s="11">
        <v>1292.1400000000001</v>
      </c>
      <c r="H38" s="11">
        <v>596.79999999999995</v>
      </c>
      <c r="I38" s="11">
        <v>695.33</v>
      </c>
      <c r="J38" s="11">
        <v>1049.83</v>
      </c>
      <c r="K38" s="11">
        <v>0.04</v>
      </c>
      <c r="L38" s="11">
        <v>36.49</v>
      </c>
      <c r="M38" s="11">
        <v>524.37</v>
      </c>
      <c r="N38" s="11">
        <v>1659.05</v>
      </c>
      <c r="O38" s="11">
        <v>5599.4</v>
      </c>
      <c r="P38" s="12">
        <f>(O38-O39)/O39</f>
        <v>0.17022054751291033</v>
      </c>
      <c r="Q38" s="12">
        <f>O38/$O$77</f>
        <v>3.8312016113571178E-2</v>
      </c>
      <c r="R38" s="1">
        <v>814.49</v>
      </c>
    </row>
    <row r="39" spans="1:18" x14ac:dyDescent="0.35">
      <c r="A39" s="1" t="s">
        <v>11</v>
      </c>
      <c r="B39" s="11">
        <v>733.44</v>
      </c>
      <c r="C39" s="11">
        <v>37.26</v>
      </c>
      <c r="D39" s="11">
        <v>37.26</v>
      </c>
      <c r="E39" s="11">
        <v>0</v>
      </c>
      <c r="F39" s="11">
        <v>32.340000000000003</v>
      </c>
      <c r="G39" s="11">
        <v>1224.92</v>
      </c>
      <c r="H39" s="11">
        <v>581.20000000000005</v>
      </c>
      <c r="I39" s="11">
        <v>643.73</v>
      </c>
      <c r="J39" s="11">
        <v>798.6</v>
      </c>
      <c r="K39" s="11">
        <v>0.08</v>
      </c>
      <c r="L39" s="11">
        <v>35.6</v>
      </c>
      <c r="M39" s="11">
        <v>416.79</v>
      </c>
      <c r="N39" s="11">
        <v>1505.87</v>
      </c>
      <c r="O39" s="11">
        <v>4784.91</v>
      </c>
      <c r="P39" s="1"/>
      <c r="Q39" s="1"/>
      <c r="R39" s="1"/>
    </row>
    <row r="40" spans="1:18" x14ac:dyDescent="0.35">
      <c r="A40" s="1" t="s">
        <v>29</v>
      </c>
      <c r="B40" s="11">
        <v>44.6</v>
      </c>
      <c r="C40" s="11">
        <v>1.28</v>
      </c>
      <c r="D40" s="11">
        <v>1.28</v>
      </c>
      <c r="E40" s="11">
        <v>0</v>
      </c>
      <c r="F40" s="11">
        <v>8.39</v>
      </c>
      <c r="G40" s="11">
        <v>1111.29</v>
      </c>
      <c r="H40" s="11">
        <v>225.84</v>
      </c>
      <c r="I40" s="11">
        <v>885.45</v>
      </c>
      <c r="J40" s="11">
        <v>1.1399999999999999</v>
      </c>
      <c r="K40" s="11">
        <v>0</v>
      </c>
      <c r="L40" s="11">
        <v>3.43</v>
      </c>
      <c r="M40" s="11">
        <v>25.04</v>
      </c>
      <c r="N40" s="11">
        <v>7.83</v>
      </c>
      <c r="O40" s="11">
        <v>1203</v>
      </c>
      <c r="P40" s="12">
        <f>(O40-O41)/O41</f>
        <v>0.25316416138004311</v>
      </c>
      <c r="Q40" s="12">
        <f>O40/$O$77</f>
        <v>8.231123939105283E-3</v>
      </c>
      <c r="R40" s="1">
        <v>243.03</v>
      </c>
    </row>
    <row r="41" spans="1:18" x14ac:dyDescent="0.35">
      <c r="A41" s="1" t="s">
        <v>11</v>
      </c>
      <c r="B41" s="11">
        <v>32.92</v>
      </c>
      <c r="C41" s="11">
        <v>0.98</v>
      </c>
      <c r="D41" s="11">
        <v>0.98</v>
      </c>
      <c r="E41" s="11">
        <v>0</v>
      </c>
      <c r="F41" s="11">
        <v>7.78</v>
      </c>
      <c r="G41" s="11">
        <v>887.86</v>
      </c>
      <c r="H41" s="11">
        <v>198.12</v>
      </c>
      <c r="I41" s="11">
        <v>689.74</v>
      </c>
      <c r="J41" s="11">
        <v>6.34</v>
      </c>
      <c r="K41" s="11">
        <v>0</v>
      </c>
      <c r="L41" s="11">
        <v>2.92</v>
      </c>
      <c r="M41" s="11">
        <v>14.21</v>
      </c>
      <c r="N41" s="11">
        <v>6.96</v>
      </c>
      <c r="O41" s="11">
        <v>959.97</v>
      </c>
      <c r="P41" s="1"/>
      <c r="Q41" s="1"/>
      <c r="R41" s="1"/>
    </row>
    <row r="42" spans="1:18" x14ac:dyDescent="0.35">
      <c r="A42" s="1" t="s">
        <v>30</v>
      </c>
      <c r="B42" s="11">
        <v>1210.52</v>
      </c>
      <c r="C42" s="11">
        <v>353.19</v>
      </c>
      <c r="D42" s="11">
        <v>351.39</v>
      </c>
      <c r="E42" s="11">
        <v>1.81</v>
      </c>
      <c r="F42" s="11">
        <v>92.18</v>
      </c>
      <c r="G42" s="11">
        <v>3331.36</v>
      </c>
      <c r="H42" s="11">
        <v>1508.1</v>
      </c>
      <c r="I42" s="11">
        <v>1823.26</v>
      </c>
      <c r="J42" s="11">
        <v>1260.49</v>
      </c>
      <c r="K42" s="11">
        <v>56.37</v>
      </c>
      <c r="L42" s="11">
        <v>307.83</v>
      </c>
      <c r="M42" s="11">
        <v>341.6</v>
      </c>
      <c r="N42" s="11">
        <v>199.82</v>
      </c>
      <c r="O42" s="11">
        <v>7153.37</v>
      </c>
      <c r="P42" s="12">
        <f>(O42-O43)/O43</f>
        <v>0.35338233485635356</v>
      </c>
      <c r="Q42" s="12">
        <f>O42/$O$77</f>
        <v>4.8944534540546605E-2</v>
      </c>
      <c r="R42" s="1">
        <v>1867.82</v>
      </c>
    </row>
    <row r="43" spans="1:18" x14ac:dyDescent="0.35">
      <c r="A43" s="1" t="s">
        <v>11</v>
      </c>
      <c r="B43" s="11">
        <v>1044.8</v>
      </c>
      <c r="C43" s="11">
        <v>297.68</v>
      </c>
      <c r="D43" s="11">
        <v>295.62</v>
      </c>
      <c r="E43" s="11">
        <v>2.06</v>
      </c>
      <c r="F43" s="11">
        <v>68.849999999999994</v>
      </c>
      <c r="G43" s="11">
        <v>2642.75</v>
      </c>
      <c r="H43" s="11">
        <v>1198.04</v>
      </c>
      <c r="I43" s="11">
        <v>1444.72</v>
      </c>
      <c r="J43" s="11">
        <v>794.98</v>
      </c>
      <c r="K43" s="11">
        <v>0</v>
      </c>
      <c r="L43" s="11">
        <v>263.72000000000003</v>
      </c>
      <c r="M43" s="11">
        <v>81.17</v>
      </c>
      <c r="N43" s="11">
        <v>91.59</v>
      </c>
      <c r="O43" s="11">
        <v>5285.55</v>
      </c>
      <c r="P43" s="1"/>
      <c r="Q43" s="1"/>
      <c r="R43" s="1"/>
    </row>
    <row r="44" spans="1:18" x14ac:dyDescent="0.35">
      <c r="A44" s="1" t="s">
        <v>31</v>
      </c>
      <c r="B44" s="11">
        <v>2585.58</v>
      </c>
      <c r="C44" s="11">
        <v>568.15</v>
      </c>
      <c r="D44" s="11">
        <v>298.89</v>
      </c>
      <c r="E44" s="11">
        <v>269.26</v>
      </c>
      <c r="F44" s="11">
        <v>545.98</v>
      </c>
      <c r="G44" s="11">
        <v>4781.25</v>
      </c>
      <c r="H44" s="11">
        <v>1672.11</v>
      </c>
      <c r="I44" s="11">
        <v>3109.15</v>
      </c>
      <c r="J44" s="11">
        <v>9932.91</v>
      </c>
      <c r="K44" s="11">
        <v>178.76</v>
      </c>
      <c r="L44" s="11">
        <v>317.8</v>
      </c>
      <c r="M44" s="11">
        <v>438.36</v>
      </c>
      <c r="N44" s="11">
        <v>808.18</v>
      </c>
      <c r="O44" s="11">
        <v>20156.98</v>
      </c>
      <c r="P44" s="12">
        <f>(O44-O45)/O45</f>
        <v>2.8749591066910964E-2</v>
      </c>
      <c r="Q44" s="12">
        <f>O44/$O$77</f>
        <v>0.13791737374735363</v>
      </c>
      <c r="R44" s="1">
        <v>563.30999999999995</v>
      </c>
    </row>
    <row r="45" spans="1:18" x14ac:dyDescent="0.35">
      <c r="A45" s="1" t="s">
        <v>11</v>
      </c>
      <c r="B45" s="11">
        <v>2470.5500000000002</v>
      </c>
      <c r="C45" s="11">
        <v>489.93</v>
      </c>
      <c r="D45" s="11">
        <v>263.07</v>
      </c>
      <c r="E45" s="11">
        <v>226.87</v>
      </c>
      <c r="F45" s="11">
        <v>439.75</v>
      </c>
      <c r="G45" s="11">
        <v>4304.28</v>
      </c>
      <c r="H45" s="11">
        <v>1363.21</v>
      </c>
      <c r="I45" s="11">
        <v>2941.08</v>
      </c>
      <c r="J45" s="11">
        <v>9176.2800000000007</v>
      </c>
      <c r="K45" s="11">
        <v>178.66</v>
      </c>
      <c r="L45" s="11">
        <v>312.45</v>
      </c>
      <c r="M45" s="11">
        <v>985.68</v>
      </c>
      <c r="N45" s="11">
        <v>1236.07</v>
      </c>
      <c r="O45" s="11">
        <v>19593.669999999998</v>
      </c>
      <c r="P45" s="1"/>
      <c r="Q45" s="1"/>
      <c r="R45" s="1"/>
    </row>
    <row r="46" spans="1:18" x14ac:dyDescent="0.35">
      <c r="A46" s="1" t="s">
        <v>32</v>
      </c>
      <c r="B46" s="11">
        <v>1100.2</v>
      </c>
      <c r="C46" s="11">
        <v>296.79000000000002</v>
      </c>
      <c r="D46" s="11">
        <v>159.97</v>
      </c>
      <c r="E46" s="11">
        <v>136.82</v>
      </c>
      <c r="F46" s="11">
        <v>209.22</v>
      </c>
      <c r="G46" s="11">
        <v>1845.35</v>
      </c>
      <c r="H46" s="11">
        <v>488.88</v>
      </c>
      <c r="I46" s="11">
        <v>1356.47</v>
      </c>
      <c r="J46" s="11">
        <v>4929.6499999999996</v>
      </c>
      <c r="K46" s="11">
        <v>73.59</v>
      </c>
      <c r="L46" s="11">
        <v>88.52</v>
      </c>
      <c r="M46" s="11">
        <v>271.89999999999998</v>
      </c>
      <c r="N46" s="11">
        <v>283.58</v>
      </c>
      <c r="O46" s="11">
        <v>9098.7999999999993</v>
      </c>
      <c r="P46" s="12">
        <f>(O46-O47)/O47</f>
        <v>0.10214607662984673</v>
      </c>
      <c r="Q46" s="12">
        <f>O46/$O$77</f>
        <v>6.2255486697532128E-2</v>
      </c>
      <c r="R46" s="1">
        <v>843.27</v>
      </c>
    </row>
    <row r="47" spans="1:18" x14ac:dyDescent="0.35">
      <c r="A47" s="1" t="s">
        <v>11</v>
      </c>
      <c r="B47" s="11">
        <v>1101.02</v>
      </c>
      <c r="C47" s="11">
        <v>232.91</v>
      </c>
      <c r="D47" s="11">
        <v>139.75</v>
      </c>
      <c r="E47" s="11">
        <v>93.16</v>
      </c>
      <c r="F47" s="11">
        <v>190.11</v>
      </c>
      <c r="G47" s="11">
        <v>1789.14</v>
      </c>
      <c r="H47" s="11">
        <v>473.67</v>
      </c>
      <c r="I47" s="11">
        <v>1315.47</v>
      </c>
      <c r="J47" s="11">
        <v>4013.6</v>
      </c>
      <c r="K47" s="11">
        <v>91.74</v>
      </c>
      <c r="L47" s="11">
        <v>75.37</v>
      </c>
      <c r="M47" s="11">
        <v>179.4</v>
      </c>
      <c r="N47" s="11">
        <v>582.24</v>
      </c>
      <c r="O47" s="11">
        <v>8255.5300000000007</v>
      </c>
      <c r="P47" s="1"/>
      <c r="Q47" s="1"/>
      <c r="R47" s="1"/>
    </row>
    <row r="48" spans="1:18" x14ac:dyDescent="0.35">
      <c r="A48" s="1" t="s">
        <v>33</v>
      </c>
      <c r="B48" s="11">
        <v>1246.93</v>
      </c>
      <c r="C48" s="11">
        <v>253.82</v>
      </c>
      <c r="D48" s="11">
        <v>116.66</v>
      </c>
      <c r="E48" s="11">
        <v>137.16</v>
      </c>
      <c r="F48" s="11">
        <v>248.8</v>
      </c>
      <c r="G48" s="11">
        <v>3080.4</v>
      </c>
      <c r="H48" s="11">
        <v>850.95</v>
      </c>
      <c r="I48" s="11">
        <v>2229.4499999999998</v>
      </c>
      <c r="J48" s="11">
        <v>4268.21</v>
      </c>
      <c r="K48" s="11">
        <v>40.01</v>
      </c>
      <c r="L48" s="11">
        <v>166.79</v>
      </c>
      <c r="M48" s="11">
        <v>301.75</v>
      </c>
      <c r="N48" s="11">
        <v>573.99</v>
      </c>
      <c r="O48" s="11">
        <v>10180.700000000001</v>
      </c>
      <c r="P48" s="12">
        <f>(O48-O49)/O49</f>
        <v>0.15784242143021249</v>
      </c>
      <c r="Q48" s="12">
        <f>O48/$O$77</f>
        <v>6.9658024511096567E-2</v>
      </c>
      <c r="R48" s="1">
        <v>1387.88</v>
      </c>
    </row>
    <row r="49" spans="1:18" x14ac:dyDescent="0.35">
      <c r="A49" s="1" t="s">
        <v>11</v>
      </c>
      <c r="B49" s="11">
        <v>1187.24</v>
      </c>
      <c r="C49" s="11">
        <v>199.81</v>
      </c>
      <c r="D49" s="11">
        <v>115.86</v>
      </c>
      <c r="E49" s="11">
        <v>83.95</v>
      </c>
      <c r="F49" s="11">
        <v>211.93</v>
      </c>
      <c r="G49" s="11">
        <v>2924.16</v>
      </c>
      <c r="H49" s="11">
        <v>761.2</v>
      </c>
      <c r="I49" s="11">
        <v>2162.96</v>
      </c>
      <c r="J49" s="11">
        <v>3570.88</v>
      </c>
      <c r="K49" s="11">
        <v>52.73</v>
      </c>
      <c r="L49" s="11">
        <v>146.16</v>
      </c>
      <c r="M49" s="11">
        <v>296.62</v>
      </c>
      <c r="N49" s="11">
        <v>203.29</v>
      </c>
      <c r="O49" s="11">
        <v>8792.82</v>
      </c>
      <c r="P49" s="1"/>
      <c r="Q49" s="1"/>
      <c r="R49" s="1"/>
    </row>
    <row r="50" spans="1:18" x14ac:dyDescent="0.35">
      <c r="A50" s="1" t="s">
        <v>34</v>
      </c>
      <c r="B50" s="11">
        <v>150.88999999999999</v>
      </c>
      <c r="C50" s="11">
        <v>28.19</v>
      </c>
      <c r="D50" s="11">
        <v>16.22</v>
      </c>
      <c r="E50" s="11">
        <v>11.97</v>
      </c>
      <c r="F50" s="11">
        <v>7.47</v>
      </c>
      <c r="G50" s="11">
        <v>1191.24</v>
      </c>
      <c r="H50" s="11">
        <v>631.53</v>
      </c>
      <c r="I50" s="11">
        <v>559.72</v>
      </c>
      <c r="J50" s="11">
        <v>198.94</v>
      </c>
      <c r="K50" s="11">
        <v>0</v>
      </c>
      <c r="L50" s="11">
        <v>14.44</v>
      </c>
      <c r="M50" s="11">
        <v>83.9</v>
      </c>
      <c r="N50" s="11">
        <v>747.67</v>
      </c>
      <c r="O50" s="11">
        <v>2422.75</v>
      </c>
      <c r="P50" s="12">
        <f>(O50-O51)/O51</f>
        <v>0.29090783149863064</v>
      </c>
      <c r="Q50" s="12">
        <f>O50/$O$77</f>
        <v>1.6576854134220553E-2</v>
      </c>
      <c r="R50" s="1">
        <v>545.97</v>
      </c>
    </row>
    <row r="51" spans="1:18" x14ac:dyDescent="0.35">
      <c r="A51" s="1" t="s">
        <v>11</v>
      </c>
      <c r="B51" s="11">
        <v>150.63</v>
      </c>
      <c r="C51" s="11">
        <v>25.04</v>
      </c>
      <c r="D51" s="11">
        <v>10.37</v>
      </c>
      <c r="E51" s="11">
        <v>14.66</v>
      </c>
      <c r="F51" s="11">
        <v>5.09</v>
      </c>
      <c r="G51" s="11">
        <v>566.65</v>
      </c>
      <c r="H51" s="11">
        <v>350.16</v>
      </c>
      <c r="I51" s="11">
        <v>216.49</v>
      </c>
      <c r="J51" s="11">
        <v>175.22</v>
      </c>
      <c r="K51" s="11">
        <v>0</v>
      </c>
      <c r="L51" s="11">
        <v>5.83</v>
      </c>
      <c r="M51" s="11">
        <v>252.67</v>
      </c>
      <c r="N51" s="11">
        <v>695.66</v>
      </c>
      <c r="O51" s="11">
        <v>1876.78</v>
      </c>
      <c r="P51" s="1"/>
      <c r="Q51" s="1"/>
      <c r="R51" s="1"/>
    </row>
    <row r="52" spans="1:18" s="10" customFormat="1" x14ac:dyDescent="0.35">
      <c r="A52" s="8" t="s">
        <v>35</v>
      </c>
      <c r="B52" s="15">
        <v>15530.67</v>
      </c>
      <c r="C52" s="15">
        <v>3042.06</v>
      </c>
      <c r="D52" s="15">
        <v>2304.33</v>
      </c>
      <c r="E52" s="15">
        <v>737.72</v>
      </c>
      <c r="F52" s="15">
        <v>2416.6999999999998</v>
      </c>
      <c r="G52" s="15">
        <v>42940.480000000003</v>
      </c>
      <c r="H52" s="15">
        <v>17177.93</v>
      </c>
      <c r="I52" s="15">
        <v>25762.59</v>
      </c>
      <c r="J52" s="15">
        <v>38217.800000000003</v>
      </c>
      <c r="K52" s="15">
        <v>514.87</v>
      </c>
      <c r="L52" s="15">
        <v>3218.13</v>
      </c>
      <c r="M52" s="15">
        <v>3798.37</v>
      </c>
      <c r="N52" s="15">
        <v>13334.3</v>
      </c>
      <c r="O52" s="15">
        <v>123013.41</v>
      </c>
      <c r="P52" s="12">
        <f>(O52-O53)/O53</f>
        <v>0.15393969286787301</v>
      </c>
      <c r="Q52" s="12">
        <f>O52/$O$77</f>
        <v>0.84167799158933776</v>
      </c>
      <c r="R52" s="8">
        <v>16410.43</v>
      </c>
    </row>
    <row r="53" spans="1:18" x14ac:dyDescent="0.35">
      <c r="A53" s="1" t="s">
        <v>36</v>
      </c>
      <c r="B53" s="11">
        <v>13943.97</v>
      </c>
      <c r="C53" s="11">
        <v>2432.94</v>
      </c>
      <c r="D53" s="11">
        <v>1861.75</v>
      </c>
      <c r="E53" s="11">
        <v>571.16999999999996</v>
      </c>
      <c r="F53" s="11">
        <v>2022.42</v>
      </c>
      <c r="G53" s="11">
        <v>36506.43</v>
      </c>
      <c r="H53" s="11">
        <v>14433.68</v>
      </c>
      <c r="I53" s="11">
        <v>22072.79</v>
      </c>
      <c r="J53" s="11">
        <v>32007.21</v>
      </c>
      <c r="K53" s="11">
        <v>526.63</v>
      </c>
      <c r="L53" s="11">
        <v>2437.33</v>
      </c>
      <c r="M53" s="11">
        <v>3627.4</v>
      </c>
      <c r="N53" s="11">
        <v>13098.63</v>
      </c>
      <c r="O53" s="11">
        <v>106602.98</v>
      </c>
      <c r="P53" s="1"/>
      <c r="Q53" s="1"/>
      <c r="R53" s="1"/>
    </row>
    <row r="54" spans="1:18" x14ac:dyDescent="0.35">
      <c r="A54" s="1" t="s">
        <v>37</v>
      </c>
      <c r="B54" s="12">
        <f>(B52-B53)/B53</f>
        <v>0.11379112261429139</v>
      </c>
      <c r="C54" s="12">
        <f t="shared" ref="C54:O54" si="0">(C52-C53)/C53</f>
        <v>0.25036375742928302</v>
      </c>
      <c r="D54" s="12">
        <f t="shared" si="0"/>
        <v>0.23772257284812673</v>
      </c>
      <c r="E54" s="12">
        <f t="shared" si="0"/>
        <v>0.29159444648703553</v>
      </c>
      <c r="F54" s="12">
        <f t="shared" si="0"/>
        <v>0.19495455938924641</v>
      </c>
      <c r="G54" s="12">
        <f t="shared" si="0"/>
        <v>0.17624429449825696</v>
      </c>
      <c r="H54" s="12">
        <f t="shared" si="0"/>
        <v>0.19012822786704431</v>
      </c>
      <c r="I54" s="12">
        <f t="shared" si="0"/>
        <v>0.16716509331171994</v>
      </c>
      <c r="J54" s="12">
        <f t="shared" si="0"/>
        <v>0.19403721848920927</v>
      </c>
      <c r="K54" s="12">
        <f t="shared" si="0"/>
        <v>-2.2330668590851244E-2</v>
      </c>
      <c r="L54" s="12">
        <f t="shared" si="0"/>
        <v>0.32035054752536596</v>
      </c>
      <c r="M54" s="12">
        <f t="shared" si="0"/>
        <v>4.7132932679053809E-2</v>
      </c>
      <c r="N54" s="12">
        <f t="shared" si="0"/>
        <v>1.7991957937585845E-2</v>
      </c>
      <c r="O54" s="12">
        <f t="shared" si="0"/>
        <v>0.15393969286787301</v>
      </c>
      <c r="P54" s="1"/>
      <c r="Q54" s="1"/>
      <c r="R54" s="1"/>
    </row>
    <row r="55" spans="1:18" s="10" customFormat="1" x14ac:dyDescent="0.35">
      <c r="A55" s="8" t="s">
        <v>70</v>
      </c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</row>
    <row r="56" spans="1:18" x14ac:dyDescent="0.35">
      <c r="A56" s="1" t="s">
        <v>38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1995.36</v>
      </c>
      <c r="K56" s="11">
        <v>0</v>
      </c>
      <c r="L56" s="11">
        <v>0</v>
      </c>
      <c r="M56" s="11">
        <v>40.96</v>
      </c>
      <c r="N56" s="11">
        <v>0</v>
      </c>
      <c r="O56" s="11">
        <v>2036.32</v>
      </c>
      <c r="P56" s="12">
        <f>(O56-O57)/O57</f>
        <v>0.39958074160624069</v>
      </c>
      <c r="Q56" s="12">
        <f>O56/$O$77</f>
        <v>1.3932836491836135E-2</v>
      </c>
      <c r="R56" s="1">
        <v>581.37</v>
      </c>
    </row>
    <row r="57" spans="1:18" x14ac:dyDescent="0.35">
      <c r="A57" s="1" t="s">
        <v>11</v>
      </c>
      <c r="B57" s="11">
        <v>0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1425.04</v>
      </c>
      <c r="K57" s="11">
        <v>0</v>
      </c>
      <c r="L57" s="11">
        <v>0</v>
      </c>
      <c r="M57" s="11">
        <v>29.91</v>
      </c>
      <c r="N57" s="11">
        <v>0</v>
      </c>
      <c r="O57" s="11">
        <v>1454.95</v>
      </c>
      <c r="P57" s="1"/>
      <c r="Q57" s="1"/>
      <c r="R57" s="1"/>
    </row>
    <row r="58" spans="1:18" x14ac:dyDescent="0.35">
      <c r="A58" s="1" t="s">
        <v>39</v>
      </c>
      <c r="B58" s="11">
        <v>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1361.68</v>
      </c>
      <c r="K58" s="11">
        <v>0</v>
      </c>
      <c r="L58" s="11">
        <v>0</v>
      </c>
      <c r="M58" s="11">
        <v>95.74</v>
      </c>
      <c r="N58" s="11">
        <v>0</v>
      </c>
      <c r="O58" s="11">
        <v>1457.42</v>
      </c>
      <c r="P58" s="12">
        <f>(O58-O59)/O59</f>
        <v>0.60508810572687233</v>
      </c>
      <c r="Q58" s="12">
        <f>O58/$O$77</f>
        <v>9.9719074408402518E-3</v>
      </c>
      <c r="R58" s="1">
        <v>549.41999999999996</v>
      </c>
    </row>
    <row r="59" spans="1:18" x14ac:dyDescent="0.35">
      <c r="A59" s="1" t="s">
        <v>11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829.27</v>
      </c>
      <c r="K59" s="11">
        <v>0</v>
      </c>
      <c r="L59" s="11">
        <v>0</v>
      </c>
      <c r="M59" s="11">
        <v>78.73</v>
      </c>
      <c r="N59" s="11">
        <v>0</v>
      </c>
      <c r="O59" s="11">
        <v>908</v>
      </c>
      <c r="P59" s="1"/>
      <c r="Q59" s="1"/>
      <c r="R59" s="1"/>
    </row>
    <row r="60" spans="1:18" x14ac:dyDescent="0.35">
      <c r="A60" s="1" t="s">
        <v>40</v>
      </c>
      <c r="B60" s="11">
        <v>0</v>
      </c>
      <c r="C60" s="11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2572.7600000000002</v>
      </c>
      <c r="K60" s="11">
        <v>0</v>
      </c>
      <c r="L60" s="11">
        <v>0</v>
      </c>
      <c r="M60" s="11">
        <v>202.17</v>
      </c>
      <c r="N60" s="11">
        <v>0</v>
      </c>
      <c r="O60" s="11">
        <v>2774.93</v>
      </c>
      <c r="P60" s="12">
        <f>(O60-O61)/O61</f>
        <v>0.39105391911130716</v>
      </c>
      <c r="Q60" s="12">
        <f>O60/$O$77</f>
        <v>1.8986527641181566E-2</v>
      </c>
      <c r="R60" s="1">
        <v>780.09</v>
      </c>
    </row>
    <row r="61" spans="1:18" x14ac:dyDescent="0.35">
      <c r="A61" s="1" t="s">
        <v>11</v>
      </c>
      <c r="B61" s="11">
        <v>0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1820.09</v>
      </c>
      <c r="K61" s="11">
        <v>0</v>
      </c>
      <c r="L61" s="11">
        <v>0</v>
      </c>
      <c r="M61" s="11">
        <v>174.75</v>
      </c>
      <c r="N61" s="11">
        <v>0</v>
      </c>
      <c r="O61" s="11">
        <v>1994.84</v>
      </c>
      <c r="P61" s="1"/>
      <c r="Q61" s="1"/>
      <c r="R61" s="1"/>
    </row>
    <row r="62" spans="1:18" x14ac:dyDescent="0.35">
      <c r="A62" s="1" t="s">
        <v>41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701.67</v>
      </c>
      <c r="K62" s="11">
        <v>0</v>
      </c>
      <c r="L62" s="11">
        <v>0</v>
      </c>
      <c r="M62" s="11">
        <v>17.399999999999999</v>
      </c>
      <c r="N62" s="11">
        <v>0</v>
      </c>
      <c r="O62" s="11">
        <v>719.07</v>
      </c>
      <c r="P62" s="12">
        <f>(O62-O63)/O63</f>
        <v>0.36464046457783789</v>
      </c>
      <c r="Q62" s="12">
        <f>O62/$O$77</f>
        <v>4.9199952542746776E-3</v>
      </c>
      <c r="R62" s="1">
        <v>192.14</v>
      </c>
    </row>
    <row r="63" spans="1:18" x14ac:dyDescent="0.35">
      <c r="A63" s="1" t="s">
        <v>11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519.52</v>
      </c>
      <c r="K63" s="11">
        <v>0</v>
      </c>
      <c r="L63" s="11">
        <v>0</v>
      </c>
      <c r="M63" s="11">
        <v>7.41</v>
      </c>
      <c r="N63" s="11">
        <v>0</v>
      </c>
      <c r="O63" s="11">
        <v>526.92999999999995</v>
      </c>
      <c r="P63" s="1"/>
      <c r="Q63" s="1"/>
      <c r="R63" s="1"/>
    </row>
    <row r="64" spans="1:18" x14ac:dyDescent="0.35">
      <c r="A64" s="1" t="s">
        <v>42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6512.38</v>
      </c>
      <c r="K64" s="11">
        <v>0</v>
      </c>
      <c r="L64" s="11">
        <v>0</v>
      </c>
      <c r="M64" s="11">
        <v>99.78</v>
      </c>
      <c r="N64" s="11">
        <v>0</v>
      </c>
      <c r="O64" s="11">
        <v>6612.16</v>
      </c>
      <c r="P64" s="12">
        <f>(O64-O65)/O65</f>
        <v>0.11544923917810987</v>
      </c>
      <c r="Q64" s="12">
        <f>O64/$O$77</f>
        <v>4.5241486670984529E-2</v>
      </c>
      <c r="R64" s="1">
        <v>684.36</v>
      </c>
    </row>
    <row r="65" spans="1:18" x14ac:dyDescent="0.35">
      <c r="A65" s="1" t="s">
        <v>11</v>
      </c>
      <c r="B65" s="11">
        <v>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5847.68</v>
      </c>
      <c r="K65" s="11">
        <v>0</v>
      </c>
      <c r="L65" s="11">
        <v>0</v>
      </c>
      <c r="M65" s="11">
        <v>80.12</v>
      </c>
      <c r="N65" s="11">
        <v>0</v>
      </c>
      <c r="O65" s="11">
        <v>5927.8</v>
      </c>
      <c r="P65" s="1"/>
      <c r="Q65" s="1"/>
      <c r="R65" s="1"/>
    </row>
    <row r="66" spans="1:18" s="10" customFormat="1" x14ac:dyDescent="0.35">
      <c r="A66" s="8" t="s">
        <v>71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13143.85</v>
      </c>
      <c r="K66" s="15">
        <v>0</v>
      </c>
      <c r="L66" s="15">
        <v>0</v>
      </c>
      <c r="M66" s="15">
        <v>456.05</v>
      </c>
      <c r="N66" s="15">
        <v>0</v>
      </c>
      <c r="O66" s="15">
        <v>13599.9</v>
      </c>
      <c r="P66" s="16">
        <f>(O66-O67)/O67</f>
        <v>0.25779189310170053</v>
      </c>
      <c r="Q66" s="16">
        <f>O66/$O$77</f>
        <v>9.3052753499117166E-2</v>
      </c>
      <c r="R66" s="8">
        <v>2787.38</v>
      </c>
    </row>
    <row r="67" spans="1:18" x14ac:dyDescent="0.35">
      <c r="A67" s="1" t="s">
        <v>36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10441.6</v>
      </c>
      <c r="K67" s="11">
        <v>0</v>
      </c>
      <c r="L67" s="11">
        <v>0</v>
      </c>
      <c r="M67" s="11">
        <v>370.92</v>
      </c>
      <c r="N67" s="11">
        <v>0</v>
      </c>
      <c r="O67" s="11">
        <v>10812.52</v>
      </c>
      <c r="P67" s="1"/>
      <c r="Q67" s="1"/>
      <c r="R67" s="1"/>
    </row>
    <row r="68" spans="1:18" x14ac:dyDescent="0.35">
      <c r="A68" s="1" t="s">
        <v>37</v>
      </c>
      <c r="B68" s="1"/>
      <c r="C68" s="1"/>
      <c r="D68" s="1"/>
      <c r="E68" s="1"/>
      <c r="F68" s="1"/>
      <c r="G68" s="1"/>
      <c r="H68" s="1"/>
      <c r="I68" s="1"/>
      <c r="J68" s="12">
        <f>(J66-J67)/J67</f>
        <v>0.25879654459086732</v>
      </c>
      <c r="K68" s="1"/>
      <c r="L68" s="1"/>
      <c r="M68" s="12">
        <f>(M66-M67)/M67</f>
        <v>0.22951040655666988</v>
      </c>
      <c r="N68" s="1"/>
      <c r="O68" s="12">
        <f>(O66-O67)/O67</f>
        <v>0.25779189310170053</v>
      </c>
      <c r="P68" s="1"/>
      <c r="Q68" s="1"/>
      <c r="R68" s="1"/>
    </row>
    <row r="69" spans="1:18" s="10" customFormat="1" x14ac:dyDescent="0.35">
      <c r="A69" s="8" t="s">
        <v>53</v>
      </c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</row>
    <row r="70" spans="1:18" x14ac:dyDescent="0.35">
      <c r="A70" s="1" t="s">
        <v>54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8924.2199999999993</v>
      </c>
      <c r="O70" s="11">
        <v>8924.2199999999993</v>
      </c>
      <c r="P70" s="12">
        <f>(O70-O71)/O71</f>
        <v>7.5218887915652038E-2</v>
      </c>
      <c r="Q70" s="12">
        <f>O70/$O$77</f>
        <v>6.1060981612503867E-2</v>
      </c>
      <c r="R70" s="1">
        <v>624.30999999999995</v>
      </c>
    </row>
    <row r="71" spans="1:18" x14ac:dyDescent="0.35">
      <c r="A71" s="1" t="s">
        <v>11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8299.91</v>
      </c>
      <c r="O71" s="11">
        <v>8299.91</v>
      </c>
      <c r="P71" s="1"/>
      <c r="Q71" s="1"/>
      <c r="R71" s="1"/>
    </row>
    <row r="72" spans="1:18" x14ac:dyDescent="0.35">
      <c r="A72" s="1" t="s">
        <v>55</v>
      </c>
      <c r="B72" s="11">
        <v>0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615.04999999999995</v>
      </c>
      <c r="O72" s="11">
        <v>615.04999999999995</v>
      </c>
      <c r="P72" s="12">
        <f>(O72-O73)/O73</f>
        <v>0.13597325600724011</v>
      </c>
      <c r="Q72" s="12">
        <f>O72/$O$77</f>
        <v>4.2082732990413171E-3</v>
      </c>
      <c r="R72" s="1">
        <v>73.62</v>
      </c>
    </row>
    <row r="73" spans="1:18" x14ac:dyDescent="0.35">
      <c r="A73" s="1" t="s">
        <v>11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541.42999999999995</v>
      </c>
      <c r="O73" s="11">
        <v>541.42999999999995</v>
      </c>
      <c r="P73" s="1"/>
      <c r="Q73" s="1"/>
      <c r="R73" s="1"/>
    </row>
    <row r="74" spans="1:18" s="10" customFormat="1" x14ac:dyDescent="0.35">
      <c r="A74" s="8" t="s">
        <v>56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9539.27</v>
      </c>
      <c r="O74" s="15">
        <v>9539.27</v>
      </c>
      <c r="P74" s="16">
        <f>(O74-O75)/O75</f>
        <v>7.8939391540196427E-2</v>
      </c>
      <c r="Q74" s="16">
        <f>O74/$O$77</f>
        <v>6.5269254911545185E-2</v>
      </c>
      <c r="R74" s="8">
        <v>697.93</v>
      </c>
    </row>
    <row r="75" spans="1:18" x14ac:dyDescent="0.35">
      <c r="A75" s="1" t="s">
        <v>36</v>
      </c>
      <c r="B75" s="11">
        <v>0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8841.34</v>
      </c>
      <c r="O75" s="11">
        <v>8841.34</v>
      </c>
      <c r="P75" s="1"/>
      <c r="Q75" s="1"/>
      <c r="R75" s="1"/>
    </row>
    <row r="76" spans="1:18" x14ac:dyDescent="0.35">
      <c r="A76" s="1" t="s">
        <v>37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2">
        <f>(N74-N75)/N75</f>
        <v>7.8939391540196427E-2</v>
      </c>
      <c r="O76" s="12">
        <f>(O74-O75)/O75</f>
        <v>7.8939391540196427E-2</v>
      </c>
      <c r="P76" s="1"/>
      <c r="Q76" s="1"/>
      <c r="R76" s="1"/>
    </row>
    <row r="77" spans="1:18" s="10" customFormat="1" x14ac:dyDescent="0.35">
      <c r="A77" s="8" t="s">
        <v>43</v>
      </c>
      <c r="B77" s="8">
        <v>15530.67</v>
      </c>
      <c r="C77" s="8">
        <v>3042.06</v>
      </c>
      <c r="D77" s="8">
        <v>2304.33</v>
      </c>
      <c r="E77" s="8">
        <v>737.72</v>
      </c>
      <c r="F77" s="8">
        <v>2416.6999999999998</v>
      </c>
      <c r="G77" s="8">
        <v>42940.480000000003</v>
      </c>
      <c r="H77" s="8">
        <v>17177.93</v>
      </c>
      <c r="I77" s="8">
        <v>25762.59</v>
      </c>
      <c r="J77" s="8">
        <v>51361.65</v>
      </c>
      <c r="K77" s="8">
        <v>514.87</v>
      </c>
      <c r="L77" s="8">
        <v>3218.13</v>
      </c>
      <c r="M77" s="8">
        <v>4254.42</v>
      </c>
      <c r="N77" s="8">
        <v>22873.57</v>
      </c>
      <c r="O77" s="8">
        <v>146152.57999999999</v>
      </c>
      <c r="P77" s="16">
        <f>(O77-O78)/O78</f>
        <v>0.15758148231810643</v>
      </c>
      <c r="Q77" s="16">
        <f>O77/$O$77</f>
        <v>1</v>
      </c>
      <c r="R77" s="8">
        <v>19895.740000000002</v>
      </c>
    </row>
    <row r="78" spans="1:18" x14ac:dyDescent="0.35">
      <c r="A78" s="1" t="s">
        <v>36</v>
      </c>
      <c r="B78" s="1">
        <v>13943.97</v>
      </c>
      <c r="C78" s="1">
        <v>2432.94</v>
      </c>
      <c r="D78" s="1">
        <v>1861.75</v>
      </c>
      <c r="E78" s="1">
        <v>571.16999999999996</v>
      </c>
      <c r="F78" s="1">
        <v>2022.42</v>
      </c>
      <c r="G78" s="1">
        <v>36506.43</v>
      </c>
      <c r="H78" s="1">
        <v>14433.68</v>
      </c>
      <c r="I78" s="1">
        <v>22072.79</v>
      </c>
      <c r="J78" s="1">
        <v>42448.81</v>
      </c>
      <c r="K78" s="1">
        <v>526.63</v>
      </c>
      <c r="L78" s="1">
        <v>2437.33</v>
      </c>
      <c r="M78" s="1">
        <v>3998.32</v>
      </c>
      <c r="N78" s="1">
        <v>21939.97</v>
      </c>
      <c r="O78" s="1">
        <v>126256.84</v>
      </c>
      <c r="P78" s="1"/>
      <c r="Q78" s="1"/>
      <c r="R78" s="1"/>
    </row>
    <row r="79" spans="1:18" x14ac:dyDescent="0.35">
      <c r="A79" s="1" t="s">
        <v>37</v>
      </c>
      <c r="B79" s="12">
        <f>(B77-B78)/B78</f>
        <v>0.11379112261429139</v>
      </c>
      <c r="C79" s="12">
        <f t="shared" ref="C79:O79" si="1">(C77-C78)/C78</f>
        <v>0.25036375742928302</v>
      </c>
      <c r="D79" s="12">
        <f t="shared" si="1"/>
        <v>0.23772257284812673</v>
      </c>
      <c r="E79" s="12">
        <f t="shared" si="1"/>
        <v>0.29159444648703553</v>
      </c>
      <c r="F79" s="12">
        <f t="shared" si="1"/>
        <v>0.19495455938924641</v>
      </c>
      <c r="G79" s="12">
        <f t="shared" si="1"/>
        <v>0.17624429449825696</v>
      </c>
      <c r="H79" s="12">
        <f t="shared" si="1"/>
        <v>0.19012822786704431</v>
      </c>
      <c r="I79" s="12">
        <f t="shared" si="1"/>
        <v>0.16716509331171994</v>
      </c>
      <c r="J79" s="12">
        <f t="shared" si="1"/>
        <v>0.20996678116536138</v>
      </c>
      <c r="K79" s="12">
        <f t="shared" si="1"/>
        <v>-2.2330668590851244E-2</v>
      </c>
      <c r="L79" s="12">
        <f t="shared" si="1"/>
        <v>0.32035054752536596</v>
      </c>
      <c r="M79" s="12">
        <f t="shared" si="1"/>
        <v>6.4051901798755445E-2</v>
      </c>
      <c r="N79" s="12">
        <f t="shared" si="1"/>
        <v>4.2552473863911325E-2</v>
      </c>
      <c r="O79" s="16">
        <f t="shared" si="1"/>
        <v>0.15758148231810643</v>
      </c>
      <c r="P79" s="1"/>
      <c r="Q79" s="1"/>
      <c r="R79" s="1"/>
    </row>
    <row r="80" spans="1:18" x14ac:dyDescent="0.35">
      <c r="A80" s="1" t="s">
        <v>44</v>
      </c>
      <c r="B80" s="12">
        <f>B77/$O$77</f>
        <v>0.10626339952397694</v>
      </c>
      <c r="C80" s="12">
        <f t="shared" ref="C80:O80" si="2">C77/$O$77</f>
        <v>2.0814275054193365E-2</v>
      </c>
      <c r="D80" s="12">
        <f t="shared" si="2"/>
        <v>1.5766605009641294E-2</v>
      </c>
      <c r="E80" s="12">
        <f t="shared" si="2"/>
        <v>5.047601622906692E-3</v>
      </c>
      <c r="F80" s="12">
        <f t="shared" si="2"/>
        <v>1.6535459038766201E-2</v>
      </c>
      <c r="G80" s="12">
        <f t="shared" si="2"/>
        <v>0.29380582949681766</v>
      </c>
      <c r="H80" s="12">
        <f t="shared" si="2"/>
        <v>0.11753422348069395</v>
      </c>
      <c r="I80" s="12">
        <f t="shared" si="2"/>
        <v>0.17627187970270522</v>
      </c>
      <c r="J80" s="12">
        <f t="shared" si="2"/>
        <v>0.35142486023852609</v>
      </c>
      <c r="K80" s="12">
        <f t="shared" si="2"/>
        <v>3.5228252556335307E-3</v>
      </c>
      <c r="L80" s="12">
        <f t="shared" si="2"/>
        <v>2.2018974964383115E-2</v>
      </c>
      <c r="M80" s="12">
        <f t="shared" si="2"/>
        <v>2.9109441653373484E-2</v>
      </c>
      <c r="N80" s="12">
        <f t="shared" si="2"/>
        <v>0.15650472950939356</v>
      </c>
      <c r="O80" s="12">
        <f t="shared" si="2"/>
        <v>1</v>
      </c>
      <c r="P80" s="1"/>
      <c r="Q80" s="1"/>
      <c r="R80" s="1"/>
    </row>
    <row r="81" spans="1:18" x14ac:dyDescent="0.35">
      <c r="A81" s="1" t="s">
        <v>45</v>
      </c>
      <c r="B81" s="12">
        <f>B78/$O$78</f>
        <v>0.11044130361570906</v>
      </c>
      <c r="C81" s="12">
        <f t="shared" ref="C81:O81" si="3">C78/$O$78</f>
        <v>1.9269767879506568E-2</v>
      </c>
      <c r="D81" s="12">
        <f t="shared" si="3"/>
        <v>1.4745735755781628E-2</v>
      </c>
      <c r="E81" s="12">
        <f t="shared" si="3"/>
        <v>4.523873716465579E-3</v>
      </c>
      <c r="F81" s="12">
        <f t="shared" si="3"/>
        <v>1.6018300473859475E-2</v>
      </c>
      <c r="G81" s="12">
        <f t="shared" si="3"/>
        <v>0.28914417626799466</v>
      </c>
      <c r="H81" s="12">
        <f t="shared" si="3"/>
        <v>0.11431998456479665</v>
      </c>
      <c r="I81" s="12">
        <f t="shared" si="3"/>
        <v>0.17482450851771675</v>
      </c>
      <c r="J81" s="12">
        <f t="shared" si="3"/>
        <v>0.33620998276212205</v>
      </c>
      <c r="K81" s="12">
        <f t="shared" si="3"/>
        <v>4.1711007498682843E-3</v>
      </c>
      <c r="L81" s="12">
        <f t="shared" si="3"/>
        <v>1.930453827293634E-2</v>
      </c>
      <c r="M81" s="12">
        <f t="shared" si="3"/>
        <v>3.1668145662444906E-2</v>
      </c>
      <c r="N81" s="12">
        <f t="shared" si="3"/>
        <v>0.17377252590829931</v>
      </c>
      <c r="O81" s="12">
        <f t="shared" si="3"/>
        <v>1</v>
      </c>
      <c r="P81" s="1"/>
      <c r="Q81" s="1"/>
      <c r="R81" s="1"/>
    </row>
    <row r="83" spans="1:18" s="10" customFormat="1" x14ac:dyDescent="0.35">
      <c r="A83" s="31" t="s">
        <v>72</v>
      </c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</row>
  </sheetData>
  <mergeCells count="2">
    <mergeCell ref="A83:R83"/>
    <mergeCell ref="A1:R1"/>
  </mergeCells>
  <pageMargins left="0.74803149606299213" right="0.74803149606299213" top="0.98425196850393704" bottom="0.98425196850393704" header="0.51181102362204722" footer="0.51181102362204722"/>
  <pageSetup paperSize="9" scale="34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Health Portfolio</vt:lpstr>
      <vt:lpstr>Liability Portfolio</vt:lpstr>
      <vt:lpstr>Miscellaneous portfolio</vt:lpstr>
      <vt:lpstr>Segmentwise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Priyanka Bangera</cp:lastModifiedBy>
  <cp:lastPrinted>2022-11-14T09:16:51Z</cp:lastPrinted>
  <dcterms:created xsi:type="dcterms:W3CDTF">2022-11-11T20:00:17Z</dcterms:created>
  <dcterms:modified xsi:type="dcterms:W3CDTF">2022-11-14T11:53:51Z</dcterms:modified>
</cp:coreProperties>
</file>