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gicouncil-my.sharepoint.com/personal/priyanka_gicouncil_in/Documents/Desktop/"/>
    </mc:Choice>
  </mc:AlternateContent>
  <xr:revisionPtr revIDLastSave="202" documentId="8_{D762C2E8-502F-40EF-9330-2599FC221135}" xr6:coauthVersionLast="47" xr6:coauthVersionMax="47" xr10:uidLastSave="{2C2756F4-2A5E-48F4-BD5D-12B80AEB1534}"/>
  <bookViews>
    <workbookView xWindow="-110" yWindow="-110" windowWidth="19420" windowHeight="10300" activeTab="3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9" i="4" l="1"/>
  <c r="Q76" i="4"/>
  <c r="Q74" i="4"/>
  <c r="Q72" i="4"/>
  <c r="Q68" i="4"/>
  <c r="Q66" i="4"/>
  <c r="Q64" i="4"/>
  <c r="Q62" i="4"/>
  <c r="Q60" i="4"/>
  <c r="Q58" i="4"/>
  <c r="Q54" i="4"/>
  <c r="Q52" i="4"/>
  <c r="Q50" i="4"/>
  <c r="Q48" i="4"/>
  <c r="Q46" i="4"/>
  <c r="Q44" i="4"/>
  <c r="Q42" i="4"/>
  <c r="Q40" i="4"/>
  <c r="Q38" i="4"/>
  <c r="Q36" i="4"/>
  <c r="Q34" i="4"/>
  <c r="Q32" i="4"/>
  <c r="Q30" i="4"/>
  <c r="Q28" i="4"/>
  <c r="Q26" i="4"/>
  <c r="Q24" i="4"/>
  <c r="Q22" i="4"/>
  <c r="Q20" i="4"/>
  <c r="Q18" i="4"/>
  <c r="Q16" i="4"/>
  <c r="Q14" i="4"/>
  <c r="Q12" i="4"/>
  <c r="Q10" i="4"/>
  <c r="Q8" i="4"/>
  <c r="Q6" i="4"/>
  <c r="Q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B82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B8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B80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B79" i="4"/>
  <c r="O78" i="4"/>
  <c r="N78" i="4"/>
  <c r="O70" i="4"/>
  <c r="M70" i="4"/>
  <c r="J70" i="4"/>
  <c r="O69" i="4"/>
  <c r="O68" i="4"/>
  <c r="P68" i="4" s="1"/>
  <c r="M69" i="4"/>
  <c r="M68" i="4"/>
  <c r="J69" i="4"/>
  <c r="J68" i="4"/>
  <c r="P76" i="4"/>
  <c r="P74" i="4"/>
  <c r="P72" i="4"/>
  <c r="P66" i="4"/>
  <c r="P64" i="4"/>
  <c r="P62" i="4"/>
  <c r="P60" i="4"/>
  <c r="P58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4" i="4"/>
  <c r="P12" i="4"/>
  <c r="P10" i="4"/>
  <c r="P8" i="4"/>
  <c r="P6" i="4"/>
  <c r="P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B56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B55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B54" i="4"/>
  <c r="P79" i="4" l="1"/>
</calcChain>
</file>

<file path=xl/sharedStrings.xml><?xml version="1.0" encoding="utf-8"?>
<sst xmlns="http://schemas.openxmlformats.org/spreadsheetml/2006/main" count="325" uniqueCount="74">
  <si>
    <t>GROSS DIRECT PREMIUM INCOME UNDERWRITTEN BY NON-LIFE INSURERS WITHIN INDIA  (SEGMENT WISE) : FOR THE PERIOD UPTO July 2022 (PROVISIONAL &amp; UNAUDITED ) IN FY 2022-23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</si>
  <si>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</si>
  <si>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</si>
  <si>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</si>
  <si>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</si>
  <si>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</si>
  <si>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</si>
  <si>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</si>
  <si>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</si>
  <si>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</si>
  <si>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</si>
  <si>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</si>
  <si>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</si>
  <si>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Bharti AXA General Insurance Co Ltd</t>
  </si>
  <si>
    <t>Cholamandalam MS General Insurance Co Ltd</t>
  </si>
  <si>
    <t>Edelweiss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</si>
  <si>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</si>
  <si>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</si>
  <si>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</si>
  <si>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</si>
  <si>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</si>
  <si>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</si>
  <si>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</si>
  <si>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</si>
  <si>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</si>
  <si>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</si>
  <si>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</si>
  <si>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</si>
  <si>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</si>
  <si>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</si>
  <si>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</si>
  <si>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</si>
  <si>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</si>
  <si>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</si>
  <si>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</si>
  <si>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</si>
  <si>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</si>
  <si>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</si>
  <si>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</si>
  <si>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>Stand-alone Health Insurers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</si>
  <si>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</si>
  <si>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</si>
  <si>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</si>
  <si>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</si>
  <si>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</si>
  <si>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Stand-alone Health sub Total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</si>
  <si>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</si>
  <si>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</si>
  <si>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</si>
  <si>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</si>
  <si>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</si>
  <si>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</si>
  <si>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</si>
  <si>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</si>
  <si>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</si>
  <si>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</si>
  <si>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</si>
  <si>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</si>
  <si>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</si>
  <si>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</si>
  <si>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</si>
  <si>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</si>
  <si>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</si>
  <si>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</si>
  <si>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</si>
  <si>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</si>
  <si>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</si>
  <si>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</si>
  <si>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</si>
  <si>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</si>
  <si>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</si>
  <si>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</si>
  <si>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</si>
  <si>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Note: Compiled on the basis of data uploaded by member insurers on Online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</si>
</sst>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0" fontId="0" fillId="0" borderId="1" xfId="1" applyNumberFormat="1" applyFont="1" applyBorder="1"/>
    <xf numFmtId="10" fontId="1" fillId="0" borderId="1" xfId="1" applyNumberFormat="1" applyFont="1" applyBorder="1"/>
    <xf numFmtId="10" fontId="0" fillId="0" borderId="1" xfId="0" applyNumberFormat="1" applyBorder="1"/>
    <xf numFmtId="9" fontId="0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workbookViewId="0">
      <selection activeCell="I71" sqref="I71"/>
    </sheetView>
  </sheetViews>
  <sheetFormatPr defaultRowHeight="14.5" x14ac:dyDescent="0.35"/>
  <cols>
    <col min="1" max="1" width="39.54296875" customWidth="1"/>
    <col min="2" max="2" width="11.36328125" customWidth="1"/>
    <col min="3" max="3" width="9.36328125" bestFit="1" customWidth="1"/>
    <col min="4" max="4" width="12.81640625" customWidth="1"/>
    <col min="5" max="5" width="9.90625" customWidth="1"/>
    <col min="6" max="6" width="11.81640625" customWidth="1"/>
    <col min="8" max="8" width="9.90625" customWidth="1"/>
    <col min="9" max="9" width="9.453125" customWidth="1"/>
  </cols>
  <sheetData>
    <row r="1" spans="1:9" s="8" customFormat="1" ht="50" customHeight="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s="5" customFormat="1" ht="47" customHeight="1" x14ac:dyDescent="0.3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3" customFormat="1" x14ac:dyDescent="0.35">
      <c r="A3" s="2" t="s">
        <v>9</v>
      </c>
      <c r="B3" s="2"/>
      <c r="C3" s="2"/>
      <c r="D3" s="2"/>
      <c r="E3" s="2"/>
      <c r="F3" s="2"/>
      <c r="G3" s="2"/>
      <c r="H3" s="2"/>
      <c r="I3" s="2"/>
    </row>
    <row r="4" spans="1:9" x14ac:dyDescent="0.35">
      <c r="A4" s="1" t="s">
        <v>10</v>
      </c>
      <c r="B4" s="6">
        <v>0.64</v>
      </c>
      <c r="C4" s="6">
        <v>224.28</v>
      </c>
      <c r="D4" s="6">
        <v>0</v>
      </c>
      <c r="E4" s="6">
        <v>0.83</v>
      </c>
      <c r="F4" s="6">
        <v>225.75</v>
      </c>
      <c r="G4" s="1">
        <v>113.17</v>
      </c>
      <c r="H4" s="1">
        <v>0.76</v>
      </c>
      <c r="I4" s="1">
        <v>119.85</v>
      </c>
    </row>
    <row r="5" spans="1:9" x14ac:dyDescent="0.35">
      <c r="A5" s="1" t="s">
        <v>11</v>
      </c>
      <c r="B5" s="6">
        <v>0.62</v>
      </c>
      <c r="C5" s="6">
        <v>105.12</v>
      </c>
      <c r="D5" s="6">
        <v>0</v>
      </c>
      <c r="E5" s="6">
        <v>0.16</v>
      </c>
      <c r="F5" s="6">
        <v>105.9</v>
      </c>
      <c r="G5" s="1"/>
      <c r="H5" s="1"/>
      <c r="I5" s="1"/>
    </row>
    <row r="6" spans="1:9" x14ac:dyDescent="0.35">
      <c r="A6" s="1" t="s">
        <v>12</v>
      </c>
      <c r="B6" s="6">
        <v>258.39999999999998</v>
      </c>
      <c r="C6" s="6">
        <v>589.45000000000005</v>
      </c>
      <c r="D6" s="6">
        <v>133.37</v>
      </c>
      <c r="E6" s="6">
        <v>63.84</v>
      </c>
      <c r="F6" s="6">
        <v>1045.06</v>
      </c>
      <c r="G6" s="1">
        <v>-30.35</v>
      </c>
      <c r="H6" s="1">
        <v>3.5</v>
      </c>
      <c r="I6" s="1">
        <v>-455.35</v>
      </c>
    </row>
    <row r="7" spans="1:9" x14ac:dyDescent="0.35">
      <c r="A7" s="1" t="s">
        <v>11</v>
      </c>
      <c r="B7" s="6">
        <v>272.70999999999998</v>
      </c>
      <c r="C7" s="6">
        <v>463.62</v>
      </c>
      <c r="D7" s="6">
        <v>753.74</v>
      </c>
      <c r="E7" s="6">
        <v>10.34</v>
      </c>
      <c r="F7" s="6">
        <v>1500.41</v>
      </c>
      <c r="G7" s="1"/>
      <c r="H7" s="1"/>
      <c r="I7" s="1"/>
    </row>
    <row r="8" spans="1:9" x14ac:dyDescent="0.35">
      <c r="A8" s="1" t="s">
        <v>13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1">
        <v>-100</v>
      </c>
      <c r="H8" s="1">
        <v>0</v>
      </c>
      <c r="I8" s="1">
        <v>-112.76</v>
      </c>
    </row>
    <row r="9" spans="1:9" x14ac:dyDescent="0.35">
      <c r="A9" s="1" t="s">
        <v>11</v>
      </c>
      <c r="B9" s="6">
        <v>7.36</v>
      </c>
      <c r="C9" s="6">
        <v>98.94</v>
      </c>
      <c r="D9" s="6">
        <v>0</v>
      </c>
      <c r="E9" s="6">
        <v>6.46</v>
      </c>
      <c r="F9" s="6">
        <v>112.76</v>
      </c>
      <c r="G9" s="1"/>
      <c r="H9" s="1"/>
      <c r="I9" s="1"/>
    </row>
    <row r="10" spans="1:9" x14ac:dyDescent="0.35">
      <c r="A10" s="1" t="s">
        <v>14</v>
      </c>
      <c r="B10" s="6">
        <v>142.41999999999999</v>
      </c>
      <c r="C10" s="6">
        <v>45.37</v>
      </c>
      <c r="D10" s="6">
        <v>0</v>
      </c>
      <c r="E10" s="6">
        <v>0.25</v>
      </c>
      <c r="F10" s="6">
        <v>188.04</v>
      </c>
      <c r="G10" s="1">
        <v>49.42</v>
      </c>
      <c r="H10" s="1">
        <v>0.63</v>
      </c>
      <c r="I10" s="1">
        <v>62.19</v>
      </c>
    </row>
    <row r="11" spans="1:9" x14ac:dyDescent="0.35">
      <c r="A11" s="1" t="s">
        <v>11</v>
      </c>
      <c r="B11" s="6">
        <v>79.430000000000007</v>
      </c>
      <c r="C11" s="6">
        <v>46.39</v>
      </c>
      <c r="D11" s="6">
        <v>0</v>
      </c>
      <c r="E11" s="6">
        <v>0.03</v>
      </c>
      <c r="F11" s="6">
        <v>125.85</v>
      </c>
      <c r="G11" s="1"/>
      <c r="H11" s="1"/>
      <c r="I11" s="1"/>
    </row>
    <row r="12" spans="1:9" x14ac:dyDescent="0.35">
      <c r="A12" s="1" t="s">
        <v>15</v>
      </c>
      <c r="B12" s="6">
        <v>2.98</v>
      </c>
      <c r="C12" s="6">
        <v>35.520000000000003</v>
      </c>
      <c r="D12" s="6">
        <v>0</v>
      </c>
      <c r="E12" s="6">
        <v>5.35</v>
      </c>
      <c r="F12" s="6">
        <v>43.85</v>
      </c>
      <c r="G12" s="1">
        <v>51.42</v>
      </c>
      <c r="H12" s="1">
        <v>0.15</v>
      </c>
      <c r="I12" s="1">
        <v>14.89</v>
      </c>
    </row>
    <row r="13" spans="1:9" x14ac:dyDescent="0.35">
      <c r="A13" s="1" t="s">
        <v>11</v>
      </c>
      <c r="B13" s="6">
        <v>2.79</v>
      </c>
      <c r="C13" s="6">
        <v>25.48</v>
      </c>
      <c r="D13" s="6">
        <v>0</v>
      </c>
      <c r="E13" s="6">
        <v>0.69</v>
      </c>
      <c r="F13" s="6">
        <v>28.96</v>
      </c>
      <c r="G13" s="1"/>
      <c r="H13" s="1"/>
      <c r="I13" s="1"/>
    </row>
    <row r="14" spans="1:9" x14ac:dyDescent="0.35">
      <c r="A14" s="1" t="s">
        <v>16</v>
      </c>
      <c r="B14" s="6">
        <v>48.37</v>
      </c>
      <c r="C14" s="6">
        <v>161.49</v>
      </c>
      <c r="D14" s="6">
        <v>0</v>
      </c>
      <c r="E14" s="6">
        <v>2.27</v>
      </c>
      <c r="F14" s="6">
        <v>212.13</v>
      </c>
      <c r="G14" s="1">
        <v>28.69</v>
      </c>
      <c r="H14" s="1">
        <v>0.71</v>
      </c>
      <c r="I14" s="1">
        <v>47.29</v>
      </c>
    </row>
    <row r="15" spans="1:9" x14ac:dyDescent="0.35">
      <c r="A15" s="1" t="s">
        <v>11</v>
      </c>
      <c r="B15" s="6">
        <v>44.82</v>
      </c>
      <c r="C15" s="6">
        <v>119.69</v>
      </c>
      <c r="D15" s="6">
        <v>0</v>
      </c>
      <c r="E15" s="6">
        <v>0.33</v>
      </c>
      <c r="F15" s="6">
        <v>164.84</v>
      </c>
      <c r="G15" s="1"/>
      <c r="H15" s="1"/>
      <c r="I15" s="1"/>
    </row>
    <row r="16" spans="1:9" x14ac:dyDescent="0.35">
      <c r="A16" s="1" t="s">
        <v>17</v>
      </c>
      <c r="B16" s="6">
        <v>12.87</v>
      </c>
      <c r="C16" s="6">
        <v>206.27</v>
      </c>
      <c r="D16" s="6">
        <v>0</v>
      </c>
      <c r="E16" s="6">
        <v>2.3199999999999998</v>
      </c>
      <c r="F16" s="6">
        <v>221.46</v>
      </c>
      <c r="G16" s="1">
        <v>2.02</v>
      </c>
      <c r="H16" s="1">
        <v>0.74</v>
      </c>
      <c r="I16" s="1">
        <v>4.38</v>
      </c>
    </row>
    <row r="17" spans="1:9" x14ac:dyDescent="0.35">
      <c r="A17" s="1" t="s">
        <v>11</v>
      </c>
      <c r="B17" s="6">
        <v>8.8000000000000007</v>
      </c>
      <c r="C17" s="6">
        <v>208.07</v>
      </c>
      <c r="D17" s="6">
        <v>0</v>
      </c>
      <c r="E17" s="6">
        <v>0.21</v>
      </c>
      <c r="F17" s="6">
        <v>217.08</v>
      </c>
      <c r="G17" s="1"/>
      <c r="H17" s="1"/>
      <c r="I17" s="1"/>
    </row>
    <row r="18" spans="1:9" x14ac:dyDescent="0.35">
      <c r="A18" s="1" t="s">
        <v>18</v>
      </c>
      <c r="B18" s="6">
        <v>962.58</v>
      </c>
      <c r="C18" s="6">
        <v>526.46</v>
      </c>
      <c r="D18" s="6">
        <v>0</v>
      </c>
      <c r="E18" s="6">
        <v>10.23</v>
      </c>
      <c r="F18" s="6">
        <v>1499.27</v>
      </c>
      <c r="G18" s="1">
        <v>24.27</v>
      </c>
      <c r="H18" s="1">
        <v>5.03</v>
      </c>
      <c r="I18" s="1">
        <v>292.77</v>
      </c>
    </row>
    <row r="19" spans="1:9" x14ac:dyDescent="0.35">
      <c r="A19" s="1" t="s">
        <v>11</v>
      </c>
      <c r="B19" s="6">
        <v>886.95</v>
      </c>
      <c r="C19" s="6">
        <v>317.76</v>
      </c>
      <c r="D19" s="6">
        <v>0</v>
      </c>
      <c r="E19" s="6">
        <v>1.79</v>
      </c>
      <c r="F19" s="6">
        <v>1206.5</v>
      </c>
      <c r="G19" s="1"/>
      <c r="H19" s="1"/>
      <c r="I19" s="1"/>
    </row>
    <row r="20" spans="1:9" x14ac:dyDescent="0.35">
      <c r="A20" s="1" t="s">
        <v>19</v>
      </c>
      <c r="B20" s="6">
        <v>297.14999999999998</v>
      </c>
      <c r="C20" s="6">
        <v>1369.57</v>
      </c>
      <c r="D20" s="6">
        <v>0</v>
      </c>
      <c r="E20" s="6">
        <v>73.45</v>
      </c>
      <c r="F20" s="6">
        <v>1740.17</v>
      </c>
      <c r="G20" s="1">
        <v>51.37</v>
      </c>
      <c r="H20" s="1">
        <v>5.84</v>
      </c>
      <c r="I20" s="1">
        <v>590.52</v>
      </c>
    </row>
    <row r="21" spans="1:9" x14ac:dyDescent="0.35">
      <c r="A21" s="1" t="s">
        <v>11</v>
      </c>
      <c r="B21" s="6">
        <v>265.81</v>
      </c>
      <c r="C21" s="6">
        <v>870.51</v>
      </c>
      <c r="D21" s="6">
        <v>0</v>
      </c>
      <c r="E21" s="6">
        <v>13.33</v>
      </c>
      <c r="F21" s="6">
        <v>1149.6500000000001</v>
      </c>
      <c r="G21" s="1"/>
      <c r="H21" s="1"/>
      <c r="I21" s="1"/>
    </row>
    <row r="22" spans="1:9" x14ac:dyDescent="0.35">
      <c r="A22" s="1" t="s">
        <v>20</v>
      </c>
      <c r="B22" s="6">
        <v>57.87</v>
      </c>
      <c r="C22" s="6">
        <v>594.14</v>
      </c>
      <c r="D22" s="6">
        <v>-1.45</v>
      </c>
      <c r="E22" s="6">
        <v>1</v>
      </c>
      <c r="F22" s="6">
        <v>651.55999999999995</v>
      </c>
      <c r="G22" s="1">
        <v>-0.6</v>
      </c>
      <c r="H22" s="1">
        <v>2.19</v>
      </c>
      <c r="I22" s="1">
        <v>-3.92</v>
      </c>
    </row>
    <row r="23" spans="1:9" x14ac:dyDescent="0.35">
      <c r="A23" s="1" t="s">
        <v>11</v>
      </c>
      <c r="B23" s="6">
        <v>64.73</v>
      </c>
      <c r="C23" s="6">
        <v>465.58</v>
      </c>
      <c r="D23" s="6">
        <v>124.96</v>
      </c>
      <c r="E23" s="6">
        <v>0.21</v>
      </c>
      <c r="F23" s="6">
        <v>655.48</v>
      </c>
      <c r="G23" s="1"/>
      <c r="H23" s="1"/>
      <c r="I23" s="1"/>
    </row>
    <row r="24" spans="1:9" x14ac:dyDescent="0.35">
      <c r="A24" s="1" t="s">
        <v>21</v>
      </c>
      <c r="B24" s="6">
        <v>28.14</v>
      </c>
      <c r="C24" s="6">
        <v>78.319999999999993</v>
      </c>
      <c r="D24" s="6">
        <v>0</v>
      </c>
      <c r="E24" s="6">
        <v>0</v>
      </c>
      <c r="F24" s="6">
        <v>106.46</v>
      </c>
      <c r="G24" s="1">
        <v>60.28</v>
      </c>
      <c r="H24" s="1">
        <v>0.36</v>
      </c>
      <c r="I24" s="1">
        <v>40.04</v>
      </c>
    </row>
    <row r="25" spans="1:9" x14ac:dyDescent="0.35">
      <c r="A25" s="1" t="s">
        <v>11</v>
      </c>
      <c r="B25" s="6">
        <v>29.55</v>
      </c>
      <c r="C25" s="6">
        <v>36.869999999999997</v>
      </c>
      <c r="D25" s="6">
        <v>0</v>
      </c>
      <c r="E25" s="6">
        <v>0</v>
      </c>
      <c r="F25" s="6">
        <v>66.42</v>
      </c>
      <c r="G25" s="1"/>
      <c r="H25" s="1"/>
      <c r="I25" s="1"/>
    </row>
    <row r="26" spans="1:9" x14ac:dyDescent="0.35">
      <c r="A26" s="1" t="s">
        <v>22</v>
      </c>
      <c r="B26" s="6">
        <v>16.78</v>
      </c>
      <c r="C26" s="6">
        <v>109.42</v>
      </c>
      <c r="D26" s="6">
        <v>0</v>
      </c>
      <c r="E26" s="6">
        <v>8.2200000000000006</v>
      </c>
      <c r="F26" s="6">
        <v>134.41999999999999</v>
      </c>
      <c r="G26" s="1">
        <v>53.85</v>
      </c>
      <c r="H26" s="1">
        <v>0.45</v>
      </c>
      <c r="I26" s="1">
        <v>47.05</v>
      </c>
    </row>
    <row r="27" spans="1:9" x14ac:dyDescent="0.35">
      <c r="A27" s="1" t="s">
        <v>11</v>
      </c>
      <c r="B27" s="6">
        <v>13.84</v>
      </c>
      <c r="C27" s="6">
        <v>70</v>
      </c>
      <c r="D27" s="6">
        <v>0</v>
      </c>
      <c r="E27" s="6">
        <v>3.53</v>
      </c>
      <c r="F27" s="6">
        <v>87.37</v>
      </c>
      <c r="G27" s="1"/>
      <c r="H27" s="1"/>
      <c r="I27" s="1"/>
    </row>
    <row r="28" spans="1:9" x14ac:dyDescent="0.35">
      <c r="A28" s="1" t="s">
        <v>23</v>
      </c>
      <c r="B28" s="6">
        <v>10.68</v>
      </c>
      <c r="C28" s="6">
        <v>51.1</v>
      </c>
      <c r="D28" s="6">
        <v>0</v>
      </c>
      <c r="E28" s="6">
        <v>0</v>
      </c>
      <c r="F28" s="6">
        <v>61.78</v>
      </c>
      <c r="G28" s="1">
        <v>95.82</v>
      </c>
      <c r="H28" s="1">
        <v>0.21</v>
      </c>
      <c r="I28" s="1">
        <v>30.23</v>
      </c>
    </row>
    <row r="29" spans="1:9" x14ac:dyDescent="0.35">
      <c r="A29" s="1" t="s">
        <v>11</v>
      </c>
      <c r="B29" s="6">
        <v>8.9600000000000009</v>
      </c>
      <c r="C29" s="6">
        <v>22.59</v>
      </c>
      <c r="D29" s="6">
        <v>0</v>
      </c>
      <c r="E29" s="6">
        <v>0</v>
      </c>
      <c r="F29" s="6">
        <v>31.55</v>
      </c>
      <c r="G29" s="1"/>
      <c r="H29" s="1"/>
      <c r="I29" s="1"/>
    </row>
    <row r="30" spans="1:9" x14ac:dyDescent="0.35">
      <c r="A30" s="1" t="s">
        <v>24</v>
      </c>
      <c r="B30" s="6">
        <v>692.19</v>
      </c>
      <c r="C30" s="6">
        <v>1002.43</v>
      </c>
      <c r="D30" s="6">
        <v>356.08</v>
      </c>
      <c r="E30" s="6">
        <v>1.74</v>
      </c>
      <c r="F30" s="6">
        <v>2052.44</v>
      </c>
      <c r="G30" s="1">
        <v>12.62</v>
      </c>
      <c r="H30" s="1">
        <v>6.88</v>
      </c>
      <c r="I30" s="1">
        <v>229.92</v>
      </c>
    </row>
    <row r="31" spans="1:9" x14ac:dyDescent="0.35">
      <c r="A31" s="1" t="s">
        <v>11</v>
      </c>
      <c r="B31" s="6">
        <v>710.15</v>
      </c>
      <c r="C31" s="6">
        <v>1034.22</v>
      </c>
      <c r="D31" s="6">
        <v>77.8</v>
      </c>
      <c r="E31" s="6">
        <v>0.35</v>
      </c>
      <c r="F31" s="6">
        <v>1822.52</v>
      </c>
      <c r="G31" s="1"/>
      <c r="H31" s="1"/>
      <c r="I31" s="1"/>
    </row>
    <row r="32" spans="1:9" x14ac:dyDescent="0.35">
      <c r="A32" s="1" t="s">
        <v>25</v>
      </c>
      <c r="B32" s="6">
        <v>10.58</v>
      </c>
      <c r="C32" s="6">
        <v>4.12</v>
      </c>
      <c r="D32" s="6">
        <v>0</v>
      </c>
      <c r="E32" s="6">
        <v>0</v>
      </c>
      <c r="F32" s="6">
        <v>14.7</v>
      </c>
      <c r="G32" s="1">
        <v>310.61</v>
      </c>
      <c r="H32" s="1">
        <v>0.05</v>
      </c>
      <c r="I32" s="1">
        <v>11.12</v>
      </c>
    </row>
    <row r="33" spans="1:9" x14ac:dyDescent="0.35">
      <c r="A33" s="1" t="s">
        <v>11</v>
      </c>
      <c r="B33" s="6">
        <v>0.35</v>
      </c>
      <c r="C33" s="6">
        <v>3.23</v>
      </c>
      <c r="D33" s="6">
        <v>0</v>
      </c>
      <c r="E33" s="6">
        <v>0</v>
      </c>
      <c r="F33" s="6">
        <v>3.58</v>
      </c>
      <c r="G33" s="1"/>
      <c r="H33" s="1"/>
      <c r="I33" s="1"/>
    </row>
    <row r="34" spans="1:9" x14ac:dyDescent="0.35">
      <c r="A34" s="1" t="s">
        <v>26</v>
      </c>
      <c r="B34" s="6">
        <v>0.71</v>
      </c>
      <c r="C34" s="6">
        <v>3.27</v>
      </c>
      <c r="D34" s="6">
        <v>0</v>
      </c>
      <c r="E34" s="6">
        <v>0</v>
      </c>
      <c r="F34" s="6">
        <v>3.98</v>
      </c>
      <c r="G34" s="1">
        <v>109.47</v>
      </c>
      <c r="H34" s="1">
        <v>0.01</v>
      </c>
      <c r="I34" s="1">
        <v>2.08</v>
      </c>
    </row>
    <row r="35" spans="1:9" x14ac:dyDescent="0.35">
      <c r="A35" s="1" t="s">
        <v>11</v>
      </c>
      <c r="B35" s="6">
        <v>0.61</v>
      </c>
      <c r="C35" s="6">
        <v>1.29</v>
      </c>
      <c r="D35" s="6">
        <v>0</v>
      </c>
      <c r="E35" s="6">
        <v>0</v>
      </c>
      <c r="F35" s="6">
        <v>1.9</v>
      </c>
      <c r="G35" s="1"/>
      <c r="H35" s="1"/>
      <c r="I35" s="1"/>
    </row>
    <row r="36" spans="1:9" x14ac:dyDescent="0.35">
      <c r="A36" s="1" t="s">
        <v>27</v>
      </c>
      <c r="B36" s="6">
        <v>74.48</v>
      </c>
      <c r="C36" s="6">
        <v>420.31</v>
      </c>
      <c r="D36" s="6">
        <v>50.8</v>
      </c>
      <c r="E36" s="6">
        <v>29.64</v>
      </c>
      <c r="F36" s="6">
        <v>575.23</v>
      </c>
      <c r="G36" s="1">
        <v>23.32</v>
      </c>
      <c r="H36" s="1">
        <v>1.93</v>
      </c>
      <c r="I36" s="1">
        <v>108.79</v>
      </c>
    </row>
    <row r="37" spans="1:9" x14ac:dyDescent="0.35">
      <c r="A37" s="1" t="s">
        <v>11</v>
      </c>
      <c r="B37" s="6">
        <v>55.15</v>
      </c>
      <c r="C37" s="6">
        <v>291.7</v>
      </c>
      <c r="D37" s="6">
        <v>115.5</v>
      </c>
      <c r="E37" s="6">
        <v>4.09</v>
      </c>
      <c r="F37" s="6">
        <v>466.44</v>
      </c>
      <c r="G37" s="1"/>
      <c r="H37" s="1"/>
      <c r="I37" s="1"/>
    </row>
    <row r="38" spans="1:9" x14ac:dyDescent="0.35">
      <c r="A38" s="1" t="s">
        <v>28</v>
      </c>
      <c r="B38" s="6">
        <v>64.98</v>
      </c>
      <c r="C38" s="6">
        <v>100.96</v>
      </c>
      <c r="D38" s="6">
        <v>0</v>
      </c>
      <c r="E38" s="6">
        <v>1.67</v>
      </c>
      <c r="F38" s="6">
        <v>167.61</v>
      </c>
      <c r="G38" s="1">
        <v>23.57</v>
      </c>
      <c r="H38" s="1">
        <v>0.56000000000000005</v>
      </c>
      <c r="I38" s="1">
        <v>31.97</v>
      </c>
    </row>
    <row r="39" spans="1:9" x14ac:dyDescent="0.35">
      <c r="A39" s="1" t="s">
        <v>11</v>
      </c>
      <c r="B39" s="6">
        <v>69.42</v>
      </c>
      <c r="C39" s="6">
        <v>65.95</v>
      </c>
      <c r="D39" s="6">
        <v>0</v>
      </c>
      <c r="E39" s="6">
        <v>0.27</v>
      </c>
      <c r="F39" s="6">
        <v>135.63999999999999</v>
      </c>
      <c r="G39" s="1"/>
      <c r="H39" s="1"/>
      <c r="I39" s="1"/>
    </row>
    <row r="40" spans="1:9" x14ac:dyDescent="0.35">
      <c r="A40" s="1" t="s">
        <v>29</v>
      </c>
      <c r="B40" s="6">
        <v>155.41999999999999</v>
      </c>
      <c r="C40" s="6">
        <v>421.32</v>
      </c>
      <c r="D40" s="6">
        <v>0</v>
      </c>
      <c r="E40" s="6">
        <v>1.1100000000000001</v>
      </c>
      <c r="F40" s="6">
        <v>577.85</v>
      </c>
      <c r="G40" s="1">
        <v>66.989999999999995</v>
      </c>
      <c r="H40" s="1">
        <v>1.94</v>
      </c>
      <c r="I40" s="1">
        <v>231.82</v>
      </c>
    </row>
    <row r="41" spans="1:9" x14ac:dyDescent="0.35">
      <c r="A41" s="1" t="s">
        <v>11</v>
      </c>
      <c r="B41" s="6">
        <v>95.14</v>
      </c>
      <c r="C41" s="6">
        <v>250.76</v>
      </c>
      <c r="D41" s="6">
        <v>0</v>
      </c>
      <c r="E41" s="6">
        <v>0.13</v>
      </c>
      <c r="F41" s="6">
        <v>346.03</v>
      </c>
      <c r="G41" s="1"/>
      <c r="H41" s="1"/>
      <c r="I41" s="1"/>
    </row>
    <row r="42" spans="1:9" x14ac:dyDescent="0.35">
      <c r="A42" s="1" t="s">
        <v>30</v>
      </c>
      <c r="B42" s="6">
        <v>0.39</v>
      </c>
      <c r="C42" s="6">
        <v>0</v>
      </c>
      <c r="D42" s="6">
        <v>0</v>
      </c>
      <c r="E42" s="6">
        <v>0</v>
      </c>
      <c r="F42" s="6">
        <v>0.39</v>
      </c>
      <c r="G42" s="1">
        <v>-88.36</v>
      </c>
      <c r="H42" s="1">
        <v>0</v>
      </c>
      <c r="I42" s="1">
        <v>-2.96</v>
      </c>
    </row>
    <row r="43" spans="1:9" x14ac:dyDescent="0.35">
      <c r="A43" s="1" t="s">
        <v>11</v>
      </c>
      <c r="B43" s="6">
        <v>3.35</v>
      </c>
      <c r="C43" s="6">
        <v>0</v>
      </c>
      <c r="D43" s="6">
        <v>0</v>
      </c>
      <c r="E43" s="6">
        <v>0</v>
      </c>
      <c r="F43" s="6">
        <v>3.35</v>
      </c>
      <c r="G43" s="1"/>
      <c r="H43" s="1"/>
      <c r="I43" s="1"/>
    </row>
    <row r="44" spans="1:9" x14ac:dyDescent="0.35">
      <c r="A44" s="1" t="s">
        <v>31</v>
      </c>
      <c r="B44" s="6">
        <v>191.33</v>
      </c>
      <c r="C44" s="6">
        <v>438.12</v>
      </c>
      <c r="D44" s="6">
        <v>0</v>
      </c>
      <c r="E44" s="6">
        <v>98.94</v>
      </c>
      <c r="F44" s="6">
        <v>728.39</v>
      </c>
      <c r="G44" s="1">
        <v>83.2</v>
      </c>
      <c r="H44" s="1">
        <v>2.44</v>
      </c>
      <c r="I44" s="1">
        <v>330.8</v>
      </c>
    </row>
    <row r="45" spans="1:9" x14ac:dyDescent="0.35">
      <c r="A45" s="1" t="s">
        <v>11</v>
      </c>
      <c r="B45" s="6">
        <v>138.18</v>
      </c>
      <c r="C45" s="6">
        <v>234.06</v>
      </c>
      <c r="D45" s="6">
        <v>0</v>
      </c>
      <c r="E45" s="6">
        <v>25.35</v>
      </c>
      <c r="F45" s="6">
        <v>397.59</v>
      </c>
      <c r="G45" s="1"/>
      <c r="H45" s="1"/>
      <c r="I45" s="1"/>
    </row>
    <row r="46" spans="1:9" x14ac:dyDescent="0.35">
      <c r="A46" s="1" t="s">
        <v>32</v>
      </c>
      <c r="B46" s="6">
        <v>835.28</v>
      </c>
      <c r="C46" s="6">
        <v>4627.34</v>
      </c>
      <c r="D46" s="6">
        <v>1086.68</v>
      </c>
      <c r="E46" s="6">
        <v>2.14</v>
      </c>
      <c r="F46" s="6">
        <v>6551.44</v>
      </c>
      <c r="G46" s="1">
        <v>11.59</v>
      </c>
      <c r="H46" s="1">
        <v>21.97</v>
      </c>
      <c r="I46" s="1">
        <v>680.23</v>
      </c>
    </row>
    <row r="47" spans="1:9" x14ac:dyDescent="0.35">
      <c r="A47" s="1" t="s">
        <v>11</v>
      </c>
      <c r="B47" s="6">
        <v>878.39</v>
      </c>
      <c r="C47" s="6">
        <v>3895.85</v>
      </c>
      <c r="D47" s="6">
        <v>1095.99</v>
      </c>
      <c r="E47" s="6">
        <v>0.98</v>
      </c>
      <c r="F47" s="6">
        <v>5871.21</v>
      </c>
      <c r="G47" s="1"/>
      <c r="H47" s="1"/>
      <c r="I47" s="1"/>
    </row>
    <row r="48" spans="1:9" x14ac:dyDescent="0.35">
      <c r="A48" s="1" t="s">
        <v>33</v>
      </c>
      <c r="B48" s="6">
        <v>527.69000000000005</v>
      </c>
      <c r="C48" s="6">
        <v>1610.2</v>
      </c>
      <c r="D48" s="6">
        <v>753.47</v>
      </c>
      <c r="E48" s="6">
        <v>1.91</v>
      </c>
      <c r="F48" s="6">
        <v>2893.27</v>
      </c>
      <c r="G48" s="1">
        <v>40.97</v>
      </c>
      <c r="H48" s="1">
        <v>9.6999999999999993</v>
      </c>
      <c r="I48" s="1">
        <v>840.87</v>
      </c>
    </row>
    <row r="49" spans="1:9" x14ac:dyDescent="0.35">
      <c r="A49" s="1" t="s">
        <v>11</v>
      </c>
      <c r="B49" s="6">
        <v>580.70000000000005</v>
      </c>
      <c r="C49" s="6">
        <v>1187.25</v>
      </c>
      <c r="D49" s="6">
        <v>284.08</v>
      </c>
      <c r="E49" s="6">
        <v>0.37</v>
      </c>
      <c r="F49" s="6">
        <v>2052.4</v>
      </c>
      <c r="G49" s="1"/>
      <c r="H49" s="1"/>
      <c r="I49" s="1"/>
    </row>
    <row r="50" spans="1:9" x14ac:dyDescent="0.35">
      <c r="A50" s="1" t="s">
        <v>34</v>
      </c>
      <c r="B50" s="6">
        <v>421.46</v>
      </c>
      <c r="C50" s="6">
        <v>1462.24</v>
      </c>
      <c r="D50" s="6">
        <v>967.04</v>
      </c>
      <c r="E50" s="6">
        <v>2.27</v>
      </c>
      <c r="F50" s="6">
        <v>2853.01</v>
      </c>
      <c r="G50" s="1">
        <v>33.770000000000003</v>
      </c>
      <c r="H50" s="1">
        <v>9.57</v>
      </c>
      <c r="I50" s="1">
        <v>720.26</v>
      </c>
    </row>
    <row r="51" spans="1:9" x14ac:dyDescent="0.35">
      <c r="A51" s="1" t="s">
        <v>11</v>
      </c>
      <c r="B51" s="6">
        <v>436.45</v>
      </c>
      <c r="C51" s="6">
        <v>1231.52</v>
      </c>
      <c r="D51" s="6">
        <v>464.45</v>
      </c>
      <c r="E51" s="6">
        <v>0.33</v>
      </c>
      <c r="F51" s="6">
        <v>2132.75</v>
      </c>
      <c r="G51" s="1"/>
      <c r="H51" s="1"/>
      <c r="I51" s="1"/>
    </row>
    <row r="52" spans="1:9" x14ac:dyDescent="0.35">
      <c r="A52" s="1" t="s">
        <v>35</v>
      </c>
      <c r="B52" s="6">
        <v>34.26</v>
      </c>
      <c r="C52" s="6">
        <v>74.52</v>
      </c>
      <c r="D52" s="6">
        <v>0</v>
      </c>
      <c r="E52" s="6">
        <v>0</v>
      </c>
      <c r="F52" s="6">
        <v>108.78</v>
      </c>
      <c r="G52" s="1">
        <v>-16.100000000000001</v>
      </c>
      <c r="H52" s="1">
        <v>0.36</v>
      </c>
      <c r="I52" s="1">
        <v>-20.87</v>
      </c>
    </row>
    <row r="53" spans="1:9" x14ac:dyDescent="0.35">
      <c r="A53" s="1" t="s">
        <v>11</v>
      </c>
      <c r="B53" s="6">
        <v>40.409999999999997</v>
      </c>
      <c r="C53" s="6">
        <v>89.24</v>
      </c>
      <c r="D53" s="6">
        <v>0</v>
      </c>
      <c r="E53" s="6">
        <v>0</v>
      </c>
      <c r="F53" s="6">
        <v>129.65</v>
      </c>
      <c r="G53" s="1"/>
      <c r="H53" s="1"/>
      <c r="I53" s="1"/>
    </row>
    <row r="54" spans="1:9" x14ac:dyDescent="0.35">
      <c r="A54" s="1" t="s">
        <v>36</v>
      </c>
      <c r="B54" s="6">
        <v>4847.6499999999996</v>
      </c>
      <c r="C54" s="6">
        <v>14156.22</v>
      </c>
      <c r="D54" s="6">
        <v>3345.99</v>
      </c>
      <c r="E54" s="6">
        <v>307.18</v>
      </c>
      <c r="F54" s="6">
        <v>22657.040000000001</v>
      </c>
      <c r="G54" s="1">
        <v>20.41</v>
      </c>
      <c r="H54" s="1">
        <v>75.989999999999995</v>
      </c>
      <c r="I54" s="1">
        <v>3841.21</v>
      </c>
    </row>
    <row r="55" spans="1:9" x14ac:dyDescent="0.35">
      <c r="A55" s="1" t="s">
        <v>37</v>
      </c>
      <c r="B55" s="6">
        <v>4694.67</v>
      </c>
      <c r="C55" s="6">
        <v>11135.69</v>
      </c>
      <c r="D55" s="6">
        <v>2916.52</v>
      </c>
      <c r="E55" s="6">
        <v>68.95</v>
      </c>
      <c r="F55" s="6">
        <v>18815.830000000002</v>
      </c>
      <c r="G55" s="1"/>
      <c r="H55" s="1"/>
      <c r="I55" s="1"/>
    </row>
    <row r="56" spans="1:9" x14ac:dyDescent="0.35">
      <c r="A56" s="1" t="s">
        <v>38</v>
      </c>
      <c r="B56" s="1">
        <v>3.26</v>
      </c>
      <c r="C56" s="1">
        <v>27.12</v>
      </c>
      <c r="D56" s="1">
        <v>14.73</v>
      </c>
      <c r="E56" s="1">
        <v>345.51</v>
      </c>
      <c r="F56" s="1">
        <v>20.41</v>
      </c>
      <c r="G56" s="1"/>
      <c r="H56" s="1"/>
      <c r="I56" s="1"/>
    </row>
    <row r="57" spans="1:9" s="3" customFormat="1" x14ac:dyDescent="0.35">
      <c r="A57" s="2" t="s">
        <v>39</v>
      </c>
      <c r="B57" s="2"/>
      <c r="C57" s="2"/>
      <c r="D57" s="2"/>
      <c r="E57" s="2"/>
      <c r="F57" s="2"/>
      <c r="G57" s="2"/>
      <c r="H57" s="2"/>
      <c r="I57" s="2"/>
    </row>
    <row r="58" spans="1:9" x14ac:dyDescent="0.35">
      <c r="A58" s="1" t="s">
        <v>40</v>
      </c>
      <c r="B58" s="6">
        <v>853.16</v>
      </c>
      <c r="C58" s="6">
        <v>221.36</v>
      </c>
      <c r="D58" s="6">
        <v>0</v>
      </c>
      <c r="E58" s="6">
        <v>1.5</v>
      </c>
      <c r="F58" s="6">
        <v>1076.02</v>
      </c>
      <c r="G58" s="1">
        <v>35.700000000000003</v>
      </c>
      <c r="H58" s="1">
        <v>3.61</v>
      </c>
      <c r="I58" s="1">
        <v>283.06</v>
      </c>
    </row>
    <row r="59" spans="1:9" x14ac:dyDescent="0.35">
      <c r="A59" s="1" t="s">
        <v>11</v>
      </c>
      <c r="B59" s="6">
        <v>632.79</v>
      </c>
      <c r="C59" s="6">
        <v>160.16999999999999</v>
      </c>
      <c r="D59" s="6">
        <v>0</v>
      </c>
      <c r="E59" s="6">
        <v>0</v>
      </c>
      <c r="F59" s="6">
        <v>792.96</v>
      </c>
      <c r="G59" s="1"/>
      <c r="H59" s="1"/>
      <c r="I59" s="1"/>
    </row>
    <row r="60" spans="1:9" x14ac:dyDescent="0.35">
      <c r="A60" s="1" t="s">
        <v>41</v>
      </c>
      <c r="B60" s="6">
        <v>249.57</v>
      </c>
      <c r="C60" s="6">
        <v>543.51</v>
      </c>
      <c r="D60" s="6">
        <v>0</v>
      </c>
      <c r="E60" s="6">
        <v>0</v>
      </c>
      <c r="F60" s="6">
        <v>793.08</v>
      </c>
      <c r="G60" s="1">
        <v>77.790000000000006</v>
      </c>
      <c r="H60" s="1">
        <v>2.66</v>
      </c>
      <c r="I60" s="1">
        <v>347.01</v>
      </c>
    </row>
    <row r="61" spans="1:9" x14ac:dyDescent="0.35">
      <c r="A61" s="1" t="s">
        <v>11</v>
      </c>
      <c r="B61" s="6">
        <v>213.9</v>
      </c>
      <c r="C61" s="6">
        <v>232.17</v>
      </c>
      <c r="D61" s="6">
        <v>0</v>
      </c>
      <c r="E61" s="6">
        <v>0</v>
      </c>
      <c r="F61" s="6">
        <v>446.07</v>
      </c>
      <c r="G61" s="1"/>
      <c r="H61" s="1"/>
      <c r="I61" s="1"/>
    </row>
    <row r="62" spans="1:9" x14ac:dyDescent="0.35">
      <c r="A62" s="1" t="s">
        <v>42</v>
      </c>
      <c r="B62" s="6">
        <v>748.98</v>
      </c>
      <c r="C62" s="6">
        <v>599.66999999999996</v>
      </c>
      <c r="D62" s="6">
        <v>0</v>
      </c>
      <c r="E62" s="6">
        <v>54.68</v>
      </c>
      <c r="F62" s="6">
        <v>1403.33</v>
      </c>
      <c r="G62" s="1">
        <v>43.86</v>
      </c>
      <c r="H62" s="1">
        <v>4.71</v>
      </c>
      <c r="I62" s="1">
        <v>427.83</v>
      </c>
    </row>
    <row r="63" spans="1:9" x14ac:dyDescent="0.35">
      <c r="A63" s="1" t="s">
        <v>11</v>
      </c>
      <c r="B63" s="6">
        <v>622.38</v>
      </c>
      <c r="C63" s="6">
        <v>345.45</v>
      </c>
      <c r="D63" s="6">
        <v>0</v>
      </c>
      <c r="E63" s="6">
        <v>7.67</v>
      </c>
      <c r="F63" s="6">
        <v>975.5</v>
      </c>
      <c r="G63" s="1"/>
      <c r="H63" s="1"/>
      <c r="I63" s="1"/>
    </row>
    <row r="64" spans="1:9" x14ac:dyDescent="0.35">
      <c r="A64" s="1" t="s">
        <v>43</v>
      </c>
      <c r="B64" s="6">
        <v>156.1</v>
      </c>
      <c r="C64" s="6">
        <v>226.32</v>
      </c>
      <c r="D64" s="6">
        <v>0</v>
      </c>
      <c r="E64" s="6">
        <v>0.42</v>
      </c>
      <c r="F64" s="6">
        <v>382.84</v>
      </c>
      <c r="G64" s="1">
        <v>34.75</v>
      </c>
      <c r="H64" s="1">
        <v>1.28</v>
      </c>
      <c r="I64" s="1">
        <v>98.72</v>
      </c>
    </row>
    <row r="65" spans="1:9" x14ac:dyDescent="0.35">
      <c r="A65" s="1" t="s">
        <v>11</v>
      </c>
      <c r="B65" s="6">
        <v>138.15</v>
      </c>
      <c r="C65" s="6">
        <v>144.72</v>
      </c>
      <c r="D65" s="6">
        <v>0</v>
      </c>
      <c r="E65" s="6">
        <v>1.25</v>
      </c>
      <c r="F65" s="6">
        <v>284.12</v>
      </c>
      <c r="G65" s="1"/>
      <c r="H65" s="1"/>
      <c r="I65" s="1"/>
    </row>
    <row r="66" spans="1:9" x14ac:dyDescent="0.35">
      <c r="A66" s="1" t="s">
        <v>44</v>
      </c>
      <c r="B66" s="6">
        <v>3279.34</v>
      </c>
      <c r="C66" s="6">
        <v>224.62</v>
      </c>
      <c r="D66" s="6">
        <v>0</v>
      </c>
      <c r="E66" s="6">
        <v>0.57999999999999996</v>
      </c>
      <c r="F66" s="6">
        <v>3504.54</v>
      </c>
      <c r="G66" s="1">
        <v>11.36</v>
      </c>
      <c r="H66" s="1">
        <v>11.75</v>
      </c>
      <c r="I66" s="1">
        <v>357.38</v>
      </c>
    </row>
    <row r="67" spans="1:9" x14ac:dyDescent="0.35">
      <c r="A67" s="1" t="s">
        <v>11</v>
      </c>
      <c r="B67" s="6">
        <v>2707.58</v>
      </c>
      <c r="C67" s="6">
        <v>439.58</v>
      </c>
      <c r="D67" s="6">
        <v>0</v>
      </c>
      <c r="E67" s="6">
        <v>0</v>
      </c>
      <c r="F67" s="6">
        <v>3147.16</v>
      </c>
      <c r="G67" s="1"/>
      <c r="H67" s="1"/>
      <c r="I67" s="1"/>
    </row>
    <row r="68" spans="1:9" x14ac:dyDescent="0.35">
      <c r="A68" s="2" t="s">
        <v>45</v>
      </c>
      <c r="B68" s="7">
        <v>5287.15</v>
      </c>
      <c r="C68" s="7">
        <v>1815.48</v>
      </c>
      <c r="D68" s="7">
        <v>0</v>
      </c>
      <c r="E68" s="7">
        <v>57.18</v>
      </c>
      <c r="F68" s="7">
        <v>7159.81</v>
      </c>
      <c r="G68" s="1">
        <v>26.82</v>
      </c>
      <c r="H68" s="1">
        <v>24.01</v>
      </c>
      <c r="I68" s="1">
        <v>1514</v>
      </c>
    </row>
    <row r="69" spans="1:9" x14ac:dyDescent="0.35">
      <c r="A69" s="1" t="s">
        <v>37</v>
      </c>
      <c r="B69" s="6">
        <v>4314.8</v>
      </c>
      <c r="C69" s="6">
        <v>1322.09</v>
      </c>
      <c r="D69" s="6">
        <v>0</v>
      </c>
      <c r="E69" s="6">
        <v>8.92</v>
      </c>
      <c r="F69" s="6">
        <v>5645.81</v>
      </c>
      <c r="G69" s="1"/>
      <c r="H69" s="1"/>
      <c r="I69" s="1"/>
    </row>
    <row r="70" spans="1:9" x14ac:dyDescent="0.35">
      <c r="A70" s="1" t="s">
        <v>38</v>
      </c>
      <c r="B70" s="1">
        <v>22.54</v>
      </c>
      <c r="C70" s="1">
        <v>37.32</v>
      </c>
      <c r="D70" s="1"/>
      <c r="E70" s="1">
        <v>541.03</v>
      </c>
      <c r="F70" s="1">
        <v>26.82</v>
      </c>
      <c r="G70" s="1"/>
      <c r="H70" s="1"/>
      <c r="I70" s="1"/>
    </row>
    <row r="71" spans="1:9" x14ac:dyDescent="0.35">
      <c r="A71" s="2" t="s">
        <v>46</v>
      </c>
      <c r="B71" s="7">
        <v>10134.799999999999</v>
      </c>
      <c r="C71" s="7">
        <v>15971.7</v>
      </c>
      <c r="D71" s="7">
        <v>3345.99</v>
      </c>
      <c r="E71" s="7">
        <v>364.36</v>
      </c>
      <c r="F71" s="7">
        <v>29816.85</v>
      </c>
      <c r="G71" s="1">
        <v>21.89</v>
      </c>
      <c r="H71" s="1">
        <v>100</v>
      </c>
      <c r="I71" s="1">
        <v>5355.21</v>
      </c>
    </row>
    <row r="72" spans="1:9" x14ac:dyDescent="0.35">
      <c r="A72" s="1" t="s">
        <v>37</v>
      </c>
      <c r="B72" s="6">
        <v>9009.4699999999993</v>
      </c>
      <c r="C72" s="6">
        <v>12457.78</v>
      </c>
      <c r="D72" s="6">
        <v>2916.52</v>
      </c>
      <c r="E72" s="6">
        <v>77.87</v>
      </c>
      <c r="F72" s="6">
        <v>24461.64</v>
      </c>
      <c r="G72" s="1"/>
      <c r="H72" s="1"/>
      <c r="I72" s="1"/>
    </row>
    <row r="73" spans="1:9" x14ac:dyDescent="0.35">
      <c r="A73" s="1" t="s">
        <v>38</v>
      </c>
      <c r="B73" s="1">
        <v>12.49</v>
      </c>
      <c r="C73" s="1">
        <v>28.21</v>
      </c>
      <c r="D73" s="1">
        <v>14.73</v>
      </c>
      <c r="E73" s="1">
        <v>367.91</v>
      </c>
      <c r="F73" s="1">
        <v>21.89</v>
      </c>
      <c r="G73" s="1"/>
      <c r="H73" s="1"/>
      <c r="I73" s="1"/>
    </row>
    <row r="74" spans="1:9" x14ac:dyDescent="0.35">
      <c r="A74" s="1" t="s">
        <v>47</v>
      </c>
      <c r="B74" s="1">
        <v>33.99</v>
      </c>
      <c r="C74" s="1">
        <v>53.57</v>
      </c>
      <c r="D74" s="1">
        <v>11.22</v>
      </c>
      <c r="E74" s="1">
        <v>1.22</v>
      </c>
      <c r="F74" s="1">
        <v>100</v>
      </c>
      <c r="G74" s="1"/>
      <c r="H74" s="1"/>
      <c r="I74" s="1"/>
    </row>
    <row r="75" spans="1:9" x14ac:dyDescent="0.35">
      <c r="A75" s="1" t="s">
        <v>48</v>
      </c>
      <c r="B75" s="1">
        <v>36.83</v>
      </c>
      <c r="C75" s="1">
        <v>50.93</v>
      </c>
      <c r="D75" s="1">
        <v>11.92</v>
      </c>
      <c r="E75" s="1">
        <v>0.32</v>
      </c>
      <c r="F75" s="1">
        <v>100</v>
      </c>
      <c r="G75" s="1"/>
      <c r="H75" s="1"/>
      <c r="I75" s="1"/>
    </row>
  </sheetData>
  <mergeCells count="1">
    <mergeCell ref="A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workbookViewId="0">
      <selection activeCell="I7" sqref="I7"/>
    </sheetView>
  </sheetViews>
  <sheetFormatPr defaultRowHeight="14.5" x14ac:dyDescent="0.35"/>
  <cols>
    <col min="1" max="1" width="36" customWidth="1"/>
    <col min="2" max="2" width="13.36328125" customWidth="1"/>
    <col min="3" max="3" width="9.6328125" customWidth="1"/>
    <col min="9" max="9" width="9.26953125" customWidth="1"/>
  </cols>
  <sheetData>
    <row r="1" spans="1:9" ht="15" thickBot="1" x14ac:dyDescent="0.4"/>
    <row r="2" spans="1:9" s="8" customFormat="1" ht="36.5" customHeight="1" thickBot="1" x14ac:dyDescent="0.4">
      <c r="A2" s="19" t="s">
        <v>0</v>
      </c>
      <c r="B2" s="20"/>
      <c r="C2" s="20"/>
      <c r="D2" s="20"/>
      <c r="E2" s="20"/>
      <c r="F2" s="20"/>
      <c r="G2" s="20"/>
      <c r="H2" s="20"/>
      <c r="I2" s="21"/>
    </row>
    <row r="3" spans="1:9" s="5" customFormat="1" ht="58" x14ac:dyDescent="0.35">
      <c r="A3" s="10"/>
      <c r="B3" s="10" t="s">
        <v>49</v>
      </c>
      <c r="C3" s="10" t="s">
        <v>50</v>
      </c>
      <c r="D3" s="10" t="s">
        <v>51</v>
      </c>
      <c r="E3" s="10" t="s">
        <v>52</v>
      </c>
      <c r="F3" s="10" t="s">
        <v>5</v>
      </c>
      <c r="G3" s="10" t="s">
        <v>6</v>
      </c>
      <c r="H3" s="10" t="s">
        <v>7</v>
      </c>
      <c r="I3" s="10" t="s">
        <v>8</v>
      </c>
    </row>
    <row r="4" spans="1:9" s="3" customFormat="1" x14ac:dyDescent="0.35">
      <c r="A4" s="2" t="s">
        <v>9</v>
      </c>
      <c r="B4" s="2"/>
      <c r="C4" s="2"/>
      <c r="D4" s="2"/>
      <c r="E4" s="2"/>
      <c r="F4" s="2"/>
      <c r="G4" s="2"/>
      <c r="H4" s="2"/>
      <c r="I4" s="2"/>
    </row>
    <row r="5" spans="1:9" x14ac:dyDescent="0.35">
      <c r="A5" s="1" t="s">
        <v>10</v>
      </c>
      <c r="B5" s="6">
        <v>0</v>
      </c>
      <c r="C5" s="6">
        <v>0</v>
      </c>
      <c r="D5" s="6">
        <v>0</v>
      </c>
      <c r="E5" s="6">
        <v>21.86</v>
      </c>
      <c r="F5" s="6">
        <v>21.86</v>
      </c>
      <c r="G5" s="1">
        <v>70.91</v>
      </c>
      <c r="H5" s="1">
        <v>1.03</v>
      </c>
      <c r="I5" s="1">
        <v>9.07</v>
      </c>
    </row>
    <row r="6" spans="1:9" x14ac:dyDescent="0.35">
      <c r="A6" s="1" t="s">
        <v>11</v>
      </c>
      <c r="B6" s="6">
        <v>0</v>
      </c>
      <c r="C6" s="6">
        <v>0</v>
      </c>
      <c r="D6" s="6">
        <v>0</v>
      </c>
      <c r="E6" s="6">
        <v>12.79</v>
      </c>
      <c r="F6" s="6">
        <v>12.79</v>
      </c>
      <c r="G6" s="1"/>
      <c r="H6" s="1"/>
      <c r="I6" s="1"/>
    </row>
    <row r="7" spans="1:9" x14ac:dyDescent="0.35">
      <c r="A7" s="1" t="s">
        <v>12</v>
      </c>
      <c r="B7" s="6">
        <v>18.39</v>
      </c>
      <c r="C7" s="6">
        <v>0.25</v>
      </c>
      <c r="D7" s="6">
        <v>33.26</v>
      </c>
      <c r="E7" s="6">
        <v>199.99</v>
      </c>
      <c r="F7" s="6">
        <v>251.89</v>
      </c>
      <c r="G7" s="1">
        <v>11.72</v>
      </c>
      <c r="H7" s="1">
        <v>11.85</v>
      </c>
      <c r="I7" s="1">
        <v>26.42</v>
      </c>
    </row>
    <row r="8" spans="1:9" x14ac:dyDescent="0.35">
      <c r="A8" s="1" t="s">
        <v>11</v>
      </c>
      <c r="B8" s="6">
        <v>15.2</v>
      </c>
      <c r="C8" s="6">
        <v>0.27</v>
      </c>
      <c r="D8" s="6">
        <v>36.22</v>
      </c>
      <c r="E8" s="6">
        <v>173.78</v>
      </c>
      <c r="F8" s="6">
        <v>225.47</v>
      </c>
      <c r="G8" s="1"/>
      <c r="H8" s="1"/>
      <c r="I8" s="1"/>
    </row>
    <row r="9" spans="1:9" x14ac:dyDescent="0.35">
      <c r="A9" s="1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1">
        <v>-100</v>
      </c>
      <c r="H9" s="1">
        <v>0</v>
      </c>
      <c r="I9" s="1">
        <v>-15.28</v>
      </c>
    </row>
    <row r="10" spans="1:9" x14ac:dyDescent="0.35">
      <c r="A10" s="1" t="s">
        <v>11</v>
      </c>
      <c r="B10" s="6">
        <v>2.91</v>
      </c>
      <c r="C10" s="6">
        <v>0.05</v>
      </c>
      <c r="D10" s="6">
        <v>0</v>
      </c>
      <c r="E10" s="6">
        <v>12.32</v>
      </c>
      <c r="F10" s="6">
        <v>15.28</v>
      </c>
      <c r="G10" s="1"/>
      <c r="H10" s="1"/>
      <c r="I10" s="1"/>
    </row>
    <row r="11" spans="1:9" x14ac:dyDescent="0.35">
      <c r="A11" s="1" t="s">
        <v>14</v>
      </c>
      <c r="B11" s="6">
        <v>3.73</v>
      </c>
      <c r="C11" s="6">
        <v>4.5</v>
      </c>
      <c r="D11" s="6">
        <v>0.69</v>
      </c>
      <c r="E11" s="6">
        <v>0</v>
      </c>
      <c r="F11" s="6">
        <v>8.92</v>
      </c>
      <c r="G11" s="1">
        <v>24.06</v>
      </c>
      <c r="H11" s="1">
        <v>0.42</v>
      </c>
      <c r="I11" s="1">
        <v>1.73</v>
      </c>
    </row>
    <row r="12" spans="1:9" x14ac:dyDescent="0.35">
      <c r="A12" s="1" t="s">
        <v>11</v>
      </c>
      <c r="B12" s="6">
        <v>2.2400000000000002</v>
      </c>
      <c r="C12" s="6">
        <v>4.51</v>
      </c>
      <c r="D12" s="6">
        <v>0.44</v>
      </c>
      <c r="E12" s="6">
        <v>0</v>
      </c>
      <c r="F12" s="6">
        <v>7.19</v>
      </c>
      <c r="G12" s="1"/>
      <c r="H12" s="1"/>
      <c r="I12" s="1"/>
    </row>
    <row r="13" spans="1:9" x14ac:dyDescent="0.35">
      <c r="A13" s="1" t="s">
        <v>15</v>
      </c>
      <c r="B13" s="6">
        <v>0.05</v>
      </c>
      <c r="C13" s="6">
        <v>0</v>
      </c>
      <c r="D13" s="6">
        <v>0</v>
      </c>
      <c r="E13" s="6">
        <v>0</v>
      </c>
      <c r="F13" s="6">
        <v>0.05</v>
      </c>
      <c r="G13" s="1">
        <v>0</v>
      </c>
      <c r="H13" s="1">
        <v>0</v>
      </c>
      <c r="I13" s="1">
        <v>0</v>
      </c>
    </row>
    <row r="14" spans="1:9" x14ac:dyDescent="0.35">
      <c r="A14" s="1" t="s">
        <v>11</v>
      </c>
      <c r="B14" s="6">
        <v>0.05</v>
      </c>
      <c r="C14" s="6">
        <v>0</v>
      </c>
      <c r="D14" s="6">
        <v>0</v>
      </c>
      <c r="E14" s="6">
        <v>0</v>
      </c>
      <c r="F14" s="6">
        <v>0.05</v>
      </c>
      <c r="G14" s="1"/>
      <c r="H14" s="1"/>
      <c r="I14" s="1"/>
    </row>
    <row r="15" spans="1:9" x14ac:dyDescent="0.35">
      <c r="A15" s="1" t="s">
        <v>16</v>
      </c>
      <c r="B15" s="6">
        <v>12.98</v>
      </c>
      <c r="C15" s="6">
        <v>0.08</v>
      </c>
      <c r="D15" s="6">
        <v>10.029999999999999</v>
      </c>
      <c r="E15" s="6">
        <v>0</v>
      </c>
      <c r="F15" s="6">
        <v>23.09</v>
      </c>
      <c r="G15" s="1">
        <v>4.2</v>
      </c>
      <c r="H15" s="1">
        <v>1.0900000000000001</v>
      </c>
      <c r="I15" s="1">
        <v>0.93</v>
      </c>
    </row>
    <row r="16" spans="1:9" x14ac:dyDescent="0.35">
      <c r="A16" s="1" t="s">
        <v>11</v>
      </c>
      <c r="B16" s="6">
        <v>12.03</v>
      </c>
      <c r="C16" s="6">
        <v>0.08</v>
      </c>
      <c r="D16" s="6">
        <v>10.050000000000001</v>
      </c>
      <c r="E16" s="6">
        <v>0</v>
      </c>
      <c r="F16" s="6">
        <v>22.16</v>
      </c>
      <c r="G16" s="1"/>
      <c r="H16" s="1"/>
      <c r="I16" s="1"/>
    </row>
    <row r="17" spans="1:9" x14ac:dyDescent="0.35">
      <c r="A17" s="1" t="s">
        <v>17</v>
      </c>
      <c r="B17" s="6">
        <v>16.55</v>
      </c>
      <c r="C17" s="6">
        <v>7.0000000000000007E-2</v>
      </c>
      <c r="D17" s="6">
        <v>0</v>
      </c>
      <c r="E17" s="6">
        <v>440.31</v>
      </c>
      <c r="F17" s="6">
        <v>456.93</v>
      </c>
      <c r="G17" s="1">
        <v>379.41</v>
      </c>
      <c r="H17" s="1">
        <v>21.49</v>
      </c>
      <c r="I17" s="1">
        <v>361.62</v>
      </c>
    </row>
    <row r="18" spans="1:9" x14ac:dyDescent="0.35">
      <c r="A18" s="1" t="s">
        <v>11</v>
      </c>
      <c r="B18" s="6">
        <v>85.8</v>
      </c>
      <c r="C18" s="6">
        <v>0.03</v>
      </c>
      <c r="D18" s="6">
        <v>0</v>
      </c>
      <c r="E18" s="6">
        <v>9.48</v>
      </c>
      <c r="F18" s="6">
        <v>95.31</v>
      </c>
      <c r="G18" s="1"/>
      <c r="H18" s="1"/>
      <c r="I18" s="1"/>
    </row>
    <row r="19" spans="1:9" x14ac:dyDescent="0.35">
      <c r="A19" s="1" t="s">
        <v>18</v>
      </c>
      <c r="B19" s="6">
        <v>6.63</v>
      </c>
      <c r="C19" s="6">
        <v>0.73</v>
      </c>
      <c r="D19" s="6">
        <v>0.06</v>
      </c>
      <c r="E19" s="6">
        <v>203.64</v>
      </c>
      <c r="F19" s="6">
        <v>211.06</v>
      </c>
      <c r="G19" s="1">
        <v>45.5</v>
      </c>
      <c r="H19" s="1">
        <v>9.93</v>
      </c>
      <c r="I19" s="1">
        <v>66</v>
      </c>
    </row>
    <row r="20" spans="1:9" x14ac:dyDescent="0.35">
      <c r="A20" s="1" t="s">
        <v>11</v>
      </c>
      <c r="B20" s="6">
        <v>5.29</v>
      </c>
      <c r="C20" s="6">
        <v>0.61</v>
      </c>
      <c r="D20" s="6">
        <v>0.04</v>
      </c>
      <c r="E20" s="6">
        <v>139.12</v>
      </c>
      <c r="F20" s="6">
        <v>145.06</v>
      </c>
      <c r="G20" s="1"/>
      <c r="H20" s="1"/>
      <c r="I20" s="1"/>
    </row>
    <row r="21" spans="1:9" x14ac:dyDescent="0.35">
      <c r="A21" s="1" t="s">
        <v>19</v>
      </c>
      <c r="B21" s="6">
        <v>41.76</v>
      </c>
      <c r="C21" s="6">
        <v>0.31</v>
      </c>
      <c r="D21" s="6">
        <v>0.46</v>
      </c>
      <c r="E21" s="6">
        <v>286.20999999999998</v>
      </c>
      <c r="F21" s="6">
        <v>328.74</v>
      </c>
      <c r="G21" s="1">
        <v>31.3</v>
      </c>
      <c r="H21" s="1">
        <v>15.46</v>
      </c>
      <c r="I21" s="1">
        <v>78.37</v>
      </c>
    </row>
    <row r="22" spans="1:9" x14ac:dyDescent="0.35">
      <c r="A22" s="1" t="s">
        <v>11</v>
      </c>
      <c r="B22" s="6">
        <v>32.14</v>
      </c>
      <c r="C22" s="6">
        <v>0.28000000000000003</v>
      </c>
      <c r="D22" s="6">
        <v>0.49</v>
      </c>
      <c r="E22" s="6">
        <v>217.46</v>
      </c>
      <c r="F22" s="6">
        <v>250.37</v>
      </c>
      <c r="G22" s="1"/>
      <c r="H22" s="1"/>
      <c r="I22" s="1"/>
    </row>
    <row r="23" spans="1:9" x14ac:dyDescent="0.35">
      <c r="A23" s="1" t="s">
        <v>20</v>
      </c>
      <c r="B23" s="6">
        <v>17.079999999999998</v>
      </c>
      <c r="C23" s="6">
        <v>20.93</v>
      </c>
      <c r="D23" s="6">
        <v>2.95</v>
      </c>
      <c r="E23" s="6">
        <v>35.56</v>
      </c>
      <c r="F23" s="6">
        <v>76.52</v>
      </c>
      <c r="G23" s="1">
        <v>17.2</v>
      </c>
      <c r="H23" s="1">
        <v>3.6</v>
      </c>
      <c r="I23" s="1">
        <v>11.23</v>
      </c>
    </row>
    <row r="24" spans="1:9" x14ac:dyDescent="0.35">
      <c r="A24" s="1" t="s">
        <v>11</v>
      </c>
      <c r="B24" s="6">
        <v>14.57</v>
      </c>
      <c r="C24" s="6">
        <v>20.85</v>
      </c>
      <c r="D24" s="6">
        <v>1.65</v>
      </c>
      <c r="E24" s="6">
        <v>28.22</v>
      </c>
      <c r="F24" s="6">
        <v>65.290000000000006</v>
      </c>
      <c r="G24" s="1"/>
      <c r="H24" s="1"/>
      <c r="I24" s="1"/>
    </row>
    <row r="25" spans="1:9" x14ac:dyDescent="0.35">
      <c r="A25" s="1" t="s">
        <v>21</v>
      </c>
      <c r="B25" s="6">
        <v>0.26</v>
      </c>
      <c r="C25" s="6">
        <v>0</v>
      </c>
      <c r="D25" s="6">
        <v>0</v>
      </c>
      <c r="E25" s="6">
        <v>0</v>
      </c>
      <c r="F25" s="6">
        <v>0.26</v>
      </c>
      <c r="G25" s="1">
        <v>52.94</v>
      </c>
      <c r="H25" s="1">
        <v>0.01</v>
      </c>
      <c r="I25" s="1">
        <v>0.09</v>
      </c>
    </row>
    <row r="26" spans="1:9" x14ac:dyDescent="0.35">
      <c r="A26" s="1" t="s">
        <v>11</v>
      </c>
      <c r="B26" s="6">
        <v>0.17</v>
      </c>
      <c r="C26" s="6">
        <v>0</v>
      </c>
      <c r="D26" s="6">
        <v>0</v>
      </c>
      <c r="E26" s="6">
        <v>0</v>
      </c>
      <c r="F26" s="6">
        <v>0.17</v>
      </c>
      <c r="G26" s="1"/>
      <c r="H26" s="1"/>
      <c r="I26" s="1"/>
    </row>
    <row r="27" spans="1:9" x14ac:dyDescent="0.35">
      <c r="A27" s="1" t="s">
        <v>22</v>
      </c>
      <c r="B27" s="6">
        <v>1.76</v>
      </c>
      <c r="C27" s="6">
        <v>0.01</v>
      </c>
      <c r="D27" s="6">
        <v>0</v>
      </c>
      <c r="E27" s="6">
        <v>5.32</v>
      </c>
      <c r="F27" s="6">
        <v>7.09</v>
      </c>
      <c r="G27" s="1">
        <v>-10.14</v>
      </c>
      <c r="H27" s="1">
        <v>0.33</v>
      </c>
      <c r="I27" s="1">
        <v>-0.8</v>
      </c>
    </row>
    <row r="28" spans="1:9" x14ac:dyDescent="0.35">
      <c r="A28" s="1" t="s">
        <v>11</v>
      </c>
      <c r="B28" s="6">
        <v>2.0299999999999998</v>
      </c>
      <c r="C28" s="6">
        <v>0.01</v>
      </c>
      <c r="D28" s="6">
        <v>0</v>
      </c>
      <c r="E28" s="6">
        <v>5.85</v>
      </c>
      <c r="F28" s="6">
        <v>7.89</v>
      </c>
      <c r="G28" s="1"/>
      <c r="H28" s="1"/>
      <c r="I28" s="1"/>
    </row>
    <row r="29" spans="1:9" x14ac:dyDescent="0.35">
      <c r="A29" s="1" t="s">
        <v>23</v>
      </c>
      <c r="B29" s="6">
        <v>0.35</v>
      </c>
      <c r="C29" s="6">
        <v>0.01</v>
      </c>
      <c r="D29" s="6">
        <v>0</v>
      </c>
      <c r="E29" s="6">
        <v>14</v>
      </c>
      <c r="F29" s="6">
        <v>14.36</v>
      </c>
      <c r="G29" s="1">
        <v>-37.54</v>
      </c>
      <c r="H29" s="1">
        <v>0.68</v>
      </c>
      <c r="I29" s="1">
        <v>-8.6300000000000008</v>
      </c>
    </row>
    <row r="30" spans="1:9" x14ac:dyDescent="0.35">
      <c r="A30" s="1" t="s">
        <v>11</v>
      </c>
      <c r="B30" s="6">
        <v>0.47</v>
      </c>
      <c r="C30" s="6">
        <v>0.01</v>
      </c>
      <c r="D30" s="6">
        <v>0</v>
      </c>
      <c r="E30" s="6">
        <v>22.51</v>
      </c>
      <c r="F30" s="6">
        <v>22.99</v>
      </c>
      <c r="G30" s="1"/>
      <c r="H30" s="1"/>
      <c r="I30" s="1"/>
    </row>
    <row r="31" spans="1:9" x14ac:dyDescent="0.35">
      <c r="A31" s="1" t="s">
        <v>24</v>
      </c>
      <c r="B31" s="6">
        <v>16.97</v>
      </c>
      <c r="C31" s="6">
        <v>0.23</v>
      </c>
      <c r="D31" s="6">
        <v>1.56</v>
      </c>
      <c r="E31" s="6">
        <v>40.61</v>
      </c>
      <c r="F31" s="6">
        <v>59.37</v>
      </c>
      <c r="G31" s="1">
        <v>27.35</v>
      </c>
      <c r="H31" s="1">
        <v>2.79</v>
      </c>
      <c r="I31" s="1">
        <v>12.75</v>
      </c>
    </row>
    <row r="32" spans="1:9" x14ac:dyDescent="0.35">
      <c r="A32" s="1" t="s">
        <v>11</v>
      </c>
      <c r="B32" s="6">
        <v>15.78</v>
      </c>
      <c r="C32" s="6">
        <v>0.26</v>
      </c>
      <c r="D32" s="6">
        <v>0.67</v>
      </c>
      <c r="E32" s="6">
        <v>29.91</v>
      </c>
      <c r="F32" s="6">
        <v>46.62</v>
      </c>
      <c r="G32" s="1"/>
      <c r="H32" s="1"/>
      <c r="I32" s="1"/>
    </row>
    <row r="33" spans="1:9" x14ac:dyDescent="0.35">
      <c r="A33" s="1" t="s">
        <v>25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1">
        <v>0</v>
      </c>
      <c r="H33" s="1">
        <v>0</v>
      </c>
      <c r="I33" s="1">
        <v>0</v>
      </c>
    </row>
    <row r="34" spans="1:9" x14ac:dyDescent="0.35">
      <c r="A34" s="1" t="s">
        <v>11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1"/>
      <c r="H34" s="1"/>
      <c r="I34" s="1"/>
    </row>
    <row r="35" spans="1:9" x14ac:dyDescent="0.35">
      <c r="A35" s="1" t="s">
        <v>26</v>
      </c>
      <c r="B35" s="6">
        <v>0.84</v>
      </c>
      <c r="C35" s="6">
        <v>0.03</v>
      </c>
      <c r="D35" s="6">
        <v>2.12</v>
      </c>
      <c r="E35" s="6">
        <v>20.93</v>
      </c>
      <c r="F35" s="6">
        <v>23.92</v>
      </c>
      <c r="G35" s="1">
        <v>-8.84</v>
      </c>
      <c r="H35" s="1">
        <v>1.1299999999999999</v>
      </c>
      <c r="I35" s="1">
        <v>-2.3199999999999998</v>
      </c>
    </row>
    <row r="36" spans="1:9" x14ac:dyDescent="0.35">
      <c r="A36" s="1" t="s">
        <v>11</v>
      </c>
      <c r="B36" s="6">
        <v>0.57999999999999996</v>
      </c>
      <c r="C36" s="6">
        <v>0.04</v>
      </c>
      <c r="D36" s="6">
        <v>1.99</v>
      </c>
      <c r="E36" s="6">
        <v>23.63</v>
      </c>
      <c r="F36" s="6">
        <v>26.24</v>
      </c>
      <c r="G36" s="1"/>
      <c r="H36" s="1"/>
      <c r="I36" s="1"/>
    </row>
    <row r="37" spans="1:9" x14ac:dyDescent="0.35">
      <c r="A37" s="1" t="s">
        <v>27</v>
      </c>
      <c r="B37" s="6">
        <v>11.3</v>
      </c>
      <c r="C37" s="6">
        <v>0.48</v>
      </c>
      <c r="D37" s="6">
        <v>0.05</v>
      </c>
      <c r="E37" s="6">
        <v>16.48</v>
      </c>
      <c r="F37" s="6">
        <v>28.31</v>
      </c>
      <c r="G37" s="1">
        <v>12.21</v>
      </c>
      <c r="H37" s="1">
        <v>1.33</v>
      </c>
      <c r="I37" s="1">
        <v>3.08</v>
      </c>
    </row>
    <row r="38" spans="1:9" x14ac:dyDescent="0.35">
      <c r="A38" s="1" t="s">
        <v>11</v>
      </c>
      <c r="B38" s="6">
        <v>9.34</v>
      </c>
      <c r="C38" s="6">
        <v>0.43</v>
      </c>
      <c r="D38" s="6">
        <v>0.06</v>
      </c>
      <c r="E38" s="6">
        <v>15.4</v>
      </c>
      <c r="F38" s="6">
        <v>25.23</v>
      </c>
      <c r="G38" s="1"/>
      <c r="H38" s="1"/>
      <c r="I38" s="1"/>
    </row>
    <row r="39" spans="1:9" x14ac:dyDescent="0.35">
      <c r="A39" s="1" t="s">
        <v>28</v>
      </c>
      <c r="B39" s="6">
        <v>2.16</v>
      </c>
      <c r="C39" s="6">
        <v>2.1800000000000002</v>
      </c>
      <c r="D39" s="6">
        <v>0.1</v>
      </c>
      <c r="E39" s="6">
        <v>0</v>
      </c>
      <c r="F39" s="6">
        <v>4.4400000000000004</v>
      </c>
      <c r="G39" s="1">
        <v>13.55</v>
      </c>
      <c r="H39" s="1">
        <v>0.21</v>
      </c>
      <c r="I39" s="1">
        <v>0.53</v>
      </c>
    </row>
    <row r="40" spans="1:9" x14ac:dyDescent="0.35">
      <c r="A40" s="1" t="s">
        <v>11</v>
      </c>
      <c r="B40" s="6">
        <v>1.65</v>
      </c>
      <c r="C40" s="6">
        <v>2.1800000000000002</v>
      </c>
      <c r="D40" s="6">
        <v>0.08</v>
      </c>
      <c r="E40" s="6">
        <v>0</v>
      </c>
      <c r="F40" s="6">
        <v>3.91</v>
      </c>
      <c r="G40" s="1"/>
      <c r="H40" s="1"/>
      <c r="I40" s="1"/>
    </row>
    <row r="41" spans="1:9" x14ac:dyDescent="0.35">
      <c r="A41" s="1" t="s">
        <v>29</v>
      </c>
      <c r="B41" s="6">
        <v>2.09</v>
      </c>
      <c r="C41" s="6">
        <v>0.08</v>
      </c>
      <c r="D41" s="6">
        <v>0.43</v>
      </c>
      <c r="E41" s="6">
        <v>19.920000000000002</v>
      </c>
      <c r="F41" s="6">
        <v>22.52</v>
      </c>
      <c r="G41" s="1">
        <v>5.73</v>
      </c>
      <c r="H41" s="1">
        <v>1.06</v>
      </c>
      <c r="I41" s="1">
        <v>1.22</v>
      </c>
    </row>
    <row r="42" spans="1:9" x14ac:dyDescent="0.35">
      <c r="A42" s="1" t="s">
        <v>11</v>
      </c>
      <c r="B42" s="6">
        <v>1.59</v>
      </c>
      <c r="C42" s="6">
        <v>0.06</v>
      </c>
      <c r="D42" s="6">
        <v>0.08</v>
      </c>
      <c r="E42" s="6">
        <v>19.57</v>
      </c>
      <c r="F42" s="6">
        <v>21.3</v>
      </c>
      <c r="G42" s="1"/>
      <c r="H42" s="1"/>
      <c r="I42" s="1"/>
    </row>
    <row r="43" spans="1:9" x14ac:dyDescent="0.35">
      <c r="A43" s="1" t="s">
        <v>30</v>
      </c>
      <c r="B43" s="6">
        <v>1.44</v>
      </c>
      <c r="C43" s="6">
        <v>0</v>
      </c>
      <c r="D43" s="6">
        <v>0</v>
      </c>
      <c r="E43" s="6">
        <v>0.39</v>
      </c>
      <c r="F43" s="6">
        <v>1.83</v>
      </c>
      <c r="G43" s="1">
        <v>25.34</v>
      </c>
      <c r="H43" s="1">
        <v>0.09</v>
      </c>
      <c r="I43" s="1">
        <v>0.37</v>
      </c>
    </row>
    <row r="44" spans="1:9" x14ac:dyDescent="0.35">
      <c r="A44" s="1" t="s">
        <v>11</v>
      </c>
      <c r="B44" s="6">
        <v>1.29</v>
      </c>
      <c r="C44" s="6">
        <v>0</v>
      </c>
      <c r="D44" s="6">
        <v>0</v>
      </c>
      <c r="E44" s="6">
        <v>0.17</v>
      </c>
      <c r="F44" s="6">
        <v>1.46</v>
      </c>
      <c r="G44" s="1"/>
      <c r="H44" s="1"/>
      <c r="I44" s="1"/>
    </row>
    <row r="45" spans="1:9" x14ac:dyDescent="0.35">
      <c r="A45" s="1" t="s">
        <v>31</v>
      </c>
      <c r="B45" s="6">
        <v>24.5</v>
      </c>
      <c r="C45" s="6">
        <v>0</v>
      </c>
      <c r="D45" s="6">
        <v>5.23</v>
      </c>
      <c r="E45" s="6">
        <v>158.91</v>
      </c>
      <c r="F45" s="6">
        <v>188.64</v>
      </c>
      <c r="G45" s="1">
        <v>18.23</v>
      </c>
      <c r="H45" s="1">
        <v>8.8699999999999992</v>
      </c>
      <c r="I45" s="1">
        <v>29.08</v>
      </c>
    </row>
    <row r="46" spans="1:9" x14ac:dyDescent="0.35">
      <c r="A46" s="1" t="s">
        <v>11</v>
      </c>
      <c r="B46" s="6">
        <v>22.43</v>
      </c>
      <c r="C46" s="6">
        <v>0</v>
      </c>
      <c r="D46" s="6">
        <v>4.2699999999999996</v>
      </c>
      <c r="E46" s="6">
        <v>132.86000000000001</v>
      </c>
      <c r="F46" s="6">
        <v>159.56</v>
      </c>
      <c r="G46" s="1"/>
      <c r="H46" s="1"/>
      <c r="I46" s="1"/>
    </row>
    <row r="47" spans="1:9" x14ac:dyDescent="0.35">
      <c r="A47" s="1" t="s">
        <v>32</v>
      </c>
      <c r="B47" s="6">
        <v>43.02</v>
      </c>
      <c r="C47" s="6">
        <v>10.94</v>
      </c>
      <c r="D47" s="6">
        <v>14.12</v>
      </c>
      <c r="E47" s="6">
        <v>142.76</v>
      </c>
      <c r="F47" s="6">
        <v>210.84</v>
      </c>
      <c r="G47" s="1">
        <v>6.66</v>
      </c>
      <c r="H47" s="1">
        <v>9.92</v>
      </c>
      <c r="I47" s="1">
        <v>13.16</v>
      </c>
    </row>
    <row r="48" spans="1:9" x14ac:dyDescent="0.35">
      <c r="A48" s="1" t="s">
        <v>11</v>
      </c>
      <c r="B48" s="6">
        <v>40.72</v>
      </c>
      <c r="C48" s="6">
        <v>9.81</v>
      </c>
      <c r="D48" s="6">
        <v>9.5</v>
      </c>
      <c r="E48" s="6">
        <v>137.65</v>
      </c>
      <c r="F48" s="6">
        <v>197.68</v>
      </c>
      <c r="G48" s="1"/>
      <c r="H48" s="1"/>
      <c r="I48" s="1"/>
    </row>
    <row r="49" spans="1:9" x14ac:dyDescent="0.35">
      <c r="A49" s="1" t="s">
        <v>33</v>
      </c>
      <c r="B49" s="6">
        <v>19.11</v>
      </c>
      <c r="C49" s="6">
        <v>0.36</v>
      </c>
      <c r="D49" s="6">
        <v>5.76</v>
      </c>
      <c r="E49" s="6">
        <v>32.25</v>
      </c>
      <c r="F49" s="6">
        <v>57.48</v>
      </c>
      <c r="G49" s="1">
        <v>23.37</v>
      </c>
      <c r="H49" s="1">
        <v>2.7</v>
      </c>
      <c r="I49" s="1">
        <v>10.89</v>
      </c>
    </row>
    <row r="50" spans="1:9" x14ac:dyDescent="0.35">
      <c r="A50" s="1" t="s">
        <v>11</v>
      </c>
      <c r="B50" s="6">
        <v>18.149999999999999</v>
      </c>
      <c r="C50" s="6">
        <v>0.37</v>
      </c>
      <c r="D50" s="6">
        <v>1.8</v>
      </c>
      <c r="E50" s="6">
        <v>26.27</v>
      </c>
      <c r="F50" s="6">
        <v>46.59</v>
      </c>
      <c r="G50" s="1"/>
      <c r="H50" s="1"/>
      <c r="I50" s="1"/>
    </row>
    <row r="51" spans="1:9" x14ac:dyDescent="0.35">
      <c r="A51" s="1" t="s">
        <v>34</v>
      </c>
      <c r="B51" s="6">
        <v>22.87</v>
      </c>
      <c r="C51" s="6">
        <v>43.18</v>
      </c>
      <c r="D51" s="6">
        <v>14.93</v>
      </c>
      <c r="E51" s="6">
        <v>37.67</v>
      </c>
      <c r="F51" s="6">
        <v>118.65</v>
      </c>
      <c r="G51" s="1">
        <v>56.78</v>
      </c>
      <c r="H51" s="1">
        <v>5.58</v>
      </c>
      <c r="I51" s="1">
        <v>42.97</v>
      </c>
    </row>
    <row r="52" spans="1:9" x14ac:dyDescent="0.35">
      <c r="A52" s="1" t="s">
        <v>11</v>
      </c>
      <c r="B52" s="6">
        <v>22.09</v>
      </c>
      <c r="C52" s="6">
        <v>16.73</v>
      </c>
      <c r="D52" s="6">
        <v>2.14</v>
      </c>
      <c r="E52" s="6">
        <v>34.72</v>
      </c>
      <c r="F52" s="6">
        <v>75.680000000000007</v>
      </c>
      <c r="G52" s="1"/>
      <c r="H52" s="1"/>
      <c r="I52" s="1"/>
    </row>
    <row r="53" spans="1:9" x14ac:dyDescent="0.35">
      <c r="A53" s="1" t="s">
        <v>35</v>
      </c>
      <c r="B53" s="6">
        <v>0.33</v>
      </c>
      <c r="C53" s="6">
        <v>0.02</v>
      </c>
      <c r="D53" s="6">
        <v>0.15</v>
      </c>
      <c r="E53" s="6">
        <v>8.82</v>
      </c>
      <c r="F53" s="6">
        <v>9.32</v>
      </c>
      <c r="G53" s="1">
        <v>164.02</v>
      </c>
      <c r="H53" s="1">
        <v>0.44</v>
      </c>
      <c r="I53" s="1">
        <v>5.79</v>
      </c>
    </row>
    <row r="54" spans="1:9" x14ac:dyDescent="0.35">
      <c r="A54" s="1" t="s">
        <v>11</v>
      </c>
      <c r="B54" s="6">
        <v>0.34</v>
      </c>
      <c r="C54" s="6">
        <v>0.02</v>
      </c>
      <c r="D54" s="6">
        <v>0.23</v>
      </c>
      <c r="E54" s="6">
        <v>2.94</v>
      </c>
      <c r="F54" s="6">
        <v>3.53</v>
      </c>
      <c r="G54" s="1"/>
      <c r="H54" s="1"/>
      <c r="I54" s="1"/>
    </row>
    <row r="55" spans="1:9" x14ac:dyDescent="0.35">
      <c r="A55" s="2" t="s">
        <v>36</v>
      </c>
      <c r="B55" s="7">
        <v>264.17</v>
      </c>
      <c r="C55" s="7">
        <v>84.39</v>
      </c>
      <c r="D55" s="7">
        <v>91.9</v>
      </c>
      <c r="E55" s="7">
        <v>1685.63</v>
      </c>
      <c r="F55" s="7">
        <v>2126.09</v>
      </c>
      <c r="G55" s="1">
        <v>43.87</v>
      </c>
      <c r="H55" s="1">
        <v>100</v>
      </c>
      <c r="I55" s="1">
        <v>648.27</v>
      </c>
    </row>
    <row r="56" spans="1:9" x14ac:dyDescent="0.35">
      <c r="A56" s="1" t="s">
        <v>37</v>
      </c>
      <c r="B56" s="6">
        <v>306.86</v>
      </c>
      <c r="C56" s="6">
        <v>56.6</v>
      </c>
      <c r="D56" s="6">
        <v>69.709999999999994</v>
      </c>
      <c r="E56" s="6">
        <v>1044.6500000000001</v>
      </c>
      <c r="F56" s="6">
        <v>1477.82</v>
      </c>
      <c r="G56" s="1"/>
      <c r="H56" s="1"/>
      <c r="I56" s="1"/>
    </row>
    <row r="57" spans="1:9" x14ac:dyDescent="0.35">
      <c r="A57" s="1" t="s">
        <v>38</v>
      </c>
      <c r="B57" s="1">
        <v>-13.91</v>
      </c>
      <c r="C57" s="1">
        <v>49.1</v>
      </c>
      <c r="D57" s="1">
        <v>31.83</v>
      </c>
      <c r="E57" s="1">
        <v>61.36</v>
      </c>
      <c r="F57" s="1">
        <v>43.87</v>
      </c>
      <c r="G57" s="1"/>
      <c r="H57" s="1"/>
      <c r="I57" s="1"/>
    </row>
    <row r="58" spans="1:9" x14ac:dyDescent="0.35">
      <c r="A58" s="2" t="s">
        <v>46</v>
      </c>
      <c r="B58" s="2">
        <v>264.17</v>
      </c>
      <c r="C58" s="2">
        <v>84.39</v>
      </c>
      <c r="D58" s="2">
        <v>91.9</v>
      </c>
      <c r="E58" s="2">
        <v>1685.63</v>
      </c>
      <c r="F58" s="2">
        <v>2126.09</v>
      </c>
      <c r="G58" s="1">
        <v>43.87</v>
      </c>
      <c r="H58" s="1">
        <v>100</v>
      </c>
      <c r="I58" s="1">
        <v>648.27</v>
      </c>
    </row>
    <row r="59" spans="1:9" x14ac:dyDescent="0.35">
      <c r="A59" s="1" t="s">
        <v>37</v>
      </c>
      <c r="B59" s="1">
        <v>306.86</v>
      </c>
      <c r="C59" s="1">
        <v>56.6</v>
      </c>
      <c r="D59" s="1">
        <v>69.709999999999994</v>
      </c>
      <c r="E59" s="1">
        <v>1044.6500000000001</v>
      </c>
      <c r="F59" s="1">
        <v>1477.82</v>
      </c>
      <c r="G59" s="1"/>
      <c r="H59" s="1"/>
      <c r="I59" s="1"/>
    </row>
    <row r="60" spans="1:9" x14ac:dyDescent="0.35">
      <c r="A60" s="1" t="s">
        <v>38</v>
      </c>
      <c r="B60" s="1">
        <v>-13.91</v>
      </c>
      <c r="C60" s="1">
        <v>49.1</v>
      </c>
      <c r="D60" s="1">
        <v>31.83</v>
      </c>
      <c r="E60" s="1">
        <v>61.36</v>
      </c>
      <c r="F60" s="1">
        <v>43.87</v>
      </c>
      <c r="G60" s="1"/>
      <c r="H60" s="1"/>
      <c r="I60" s="1"/>
    </row>
    <row r="61" spans="1:9" x14ac:dyDescent="0.35">
      <c r="A61" s="1" t="s">
        <v>47</v>
      </c>
      <c r="B61" s="1">
        <v>12.43</v>
      </c>
      <c r="C61" s="1">
        <v>3.97</v>
      </c>
      <c r="D61" s="1">
        <v>4.32</v>
      </c>
      <c r="E61" s="1">
        <v>79.28</v>
      </c>
      <c r="F61" s="1">
        <v>100</v>
      </c>
      <c r="G61" s="1"/>
      <c r="H61" s="1"/>
      <c r="I61" s="1"/>
    </row>
    <row r="62" spans="1:9" x14ac:dyDescent="0.35">
      <c r="A62" s="1" t="s">
        <v>48</v>
      </c>
      <c r="B62" s="1">
        <v>20.76</v>
      </c>
      <c r="C62" s="1">
        <v>3.83</v>
      </c>
      <c r="D62" s="1">
        <v>4.72</v>
      </c>
      <c r="E62" s="1">
        <v>70.69</v>
      </c>
      <c r="F62" s="1">
        <v>100</v>
      </c>
      <c r="G62" s="1"/>
      <c r="H62" s="1"/>
      <c r="I62" s="1"/>
    </row>
  </sheetData>
  <mergeCells count="1">
    <mergeCell ref="A2:I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topLeftCell="A40" workbookViewId="0">
      <selection activeCell="K65" sqref="K65"/>
    </sheetView>
  </sheetViews>
  <sheetFormatPr defaultRowHeight="14.5" x14ac:dyDescent="0.35"/>
  <cols>
    <col min="1" max="1" width="40" customWidth="1"/>
    <col min="2" max="2" width="13.453125" customWidth="1"/>
    <col min="3" max="3" width="13.26953125" customWidth="1"/>
    <col min="4" max="4" width="13" customWidth="1"/>
  </cols>
  <sheetData>
    <row r="1" spans="1:11" s="9" customFormat="1" ht="44" customHeight="1" thickBot="1" x14ac:dyDescent="0.4">
      <c r="A1" s="22" t="s">
        <v>0</v>
      </c>
      <c r="B1" s="23"/>
      <c r="C1" s="23"/>
      <c r="D1" s="23"/>
      <c r="E1" s="23"/>
      <c r="F1" s="23"/>
      <c r="G1" s="23"/>
      <c r="H1" s="24"/>
    </row>
    <row r="2" spans="1:11" s="5" customFormat="1" ht="29" x14ac:dyDescent="0.35">
      <c r="A2" s="10"/>
      <c r="B2" s="10" t="s">
        <v>53</v>
      </c>
      <c r="C2" s="10" t="s">
        <v>54</v>
      </c>
      <c r="D2" s="10" t="s">
        <v>55</v>
      </c>
      <c r="E2" s="10" t="s">
        <v>5</v>
      </c>
      <c r="F2" s="10" t="s">
        <v>6</v>
      </c>
      <c r="G2" s="10" t="s">
        <v>7</v>
      </c>
      <c r="H2" s="10" t="s">
        <v>8</v>
      </c>
    </row>
    <row r="3" spans="1:11" s="3" customFormat="1" x14ac:dyDescent="0.35">
      <c r="A3" s="2" t="s">
        <v>9</v>
      </c>
      <c r="B3" s="2"/>
      <c r="C3" s="2"/>
      <c r="D3" s="2"/>
      <c r="E3" s="2"/>
      <c r="F3" s="2"/>
      <c r="G3" s="2"/>
      <c r="H3" s="2"/>
    </row>
    <row r="4" spans="1:11" x14ac:dyDescent="0.35">
      <c r="A4" s="1" t="s">
        <v>10</v>
      </c>
      <c r="B4" s="6">
        <v>0</v>
      </c>
      <c r="C4" s="6">
        <v>0</v>
      </c>
      <c r="D4" s="6">
        <v>7.34</v>
      </c>
      <c r="E4" s="6">
        <v>7.34</v>
      </c>
      <c r="F4" s="1">
        <v>5142.8599999999997</v>
      </c>
      <c r="G4" s="1">
        <v>0.1</v>
      </c>
      <c r="H4" s="1">
        <v>7.2</v>
      </c>
    </row>
    <row r="5" spans="1:11" x14ac:dyDescent="0.35">
      <c r="A5" s="1" t="s">
        <v>11</v>
      </c>
      <c r="B5" s="6">
        <v>0</v>
      </c>
      <c r="C5" s="6">
        <v>0</v>
      </c>
      <c r="D5" s="6">
        <v>0.14000000000000001</v>
      </c>
      <c r="E5" s="6">
        <v>0.14000000000000001</v>
      </c>
      <c r="F5" s="1"/>
      <c r="G5" s="1"/>
      <c r="H5" s="1"/>
    </row>
    <row r="6" spans="1:11" x14ac:dyDescent="0.35">
      <c r="A6" s="1" t="s">
        <v>12</v>
      </c>
      <c r="B6" s="6">
        <v>1399.86</v>
      </c>
      <c r="C6" s="6">
        <v>4.96</v>
      </c>
      <c r="D6" s="6">
        <v>181.12</v>
      </c>
      <c r="E6" s="6">
        <v>1585.94</v>
      </c>
      <c r="F6" s="1">
        <v>45.44</v>
      </c>
      <c r="G6" s="1">
        <v>22</v>
      </c>
      <c r="H6" s="1">
        <v>495.52</v>
      </c>
    </row>
    <row r="7" spans="1:11" x14ac:dyDescent="0.35">
      <c r="A7" s="1" t="s">
        <v>11</v>
      </c>
      <c r="B7" s="6">
        <v>924.54</v>
      </c>
      <c r="C7" s="6">
        <v>4.54</v>
      </c>
      <c r="D7" s="6">
        <v>161.34</v>
      </c>
      <c r="E7" s="6">
        <v>1090.42</v>
      </c>
      <c r="F7" s="1"/>
      <c r="G7" s="1"/>
      <c r="H7" s="1"/>
    </row>
    <row r="8" spans="1:11" x14ac:dyDescent="0.35">
      <c r="A8" s="1" t="s">
        <v>13</v>
      </c>
      <c r="B8" s="6">
        <v>0</v>
      </c>
      <c r="C8" s="6">
        <v>0</v>
      </c>
      <c r="D8" s="6">
        <v>0</v>
      </c>
      <c r="E8" s="6">
        <v>0</v>
      </c>
      <c r="F8" s="1">
        <v>-100</v>
      </c>
      <c r="G8" s="1">
        <v>0</v>
      </c>
      <c r="H8" s="1">
        <v>-184.53</v>
      </c>
    </row>
    <row r="9" spans="1:11" x14ac:dyDescent="0.35">
      <c r="A9" s="1" t="s">
        <v>11</v>
      </c>
      <c r="B9" s="6">
        <v>168.84</v>
      </c>
      <c r="C9" s="6">
        <v>0.73</v>
      </c>
      <c r="D9" s="6">
        <v>14.96</v>
      </c>
      <c r="E9" s="6">
        <v>184.53</v>
      </c>
      <c r="F9" s="1"/>
      <c r="G9" s="1"/>
      <c r="H9" s="1"/>
    </row>
    <row r="10" spans="1:11" x14ac:dyDescent="0.35">
      <c r="A10" s="1" t="s">
        <v>14</v>
      </c>
      <c r="B10" s="6">
        <v>0</v>
      </c>
      <c r="C10" s="6">
        <v>0</v>
      </c>
      <c r="D10" s="6">
        <v>24.39</v>
      </c>
      <c r="E10" s="6">
        <v>24.39</v>
      </c>
      <c r="F10" s="1">
        <v>126.88</v>
      </c>
      <c r="G10" s="1">
        <v>0.34</v>
      </c>
      <c r="H10" s="1">
        <v>13.64</v>
      </c>
    </row>
    <row r="11" spans="1:11" x14ac:dyDescent="0.35">
      <c r="A11" s="1" t="s">
        <v>11</v>
      </c>
      <c r="B11" s="6">
        <v>0</v>
      </c>
      <c r="C11" s="6">
        <v>0</v>
      </c>
      <c r="D11" s="6">
        <v>10.75</v>
      </c>
      <c r="E11" s="6">
        <v>10.75</v>
      </c>
      <c r="F11" s="1"/>
      <c r="G11" s="1"/>
      <c r="H11" s="1"/>
    </row>
    <row r="12" spans="1:11" x14ac:dyDescent="0.35">
      <c r="A12" s="1" t="s">
        <v>15</v>
      </c>
      <c r="B12" s="6">
        <v>0</v>
      </c>
      <c r="C12" s="6">
        <v>0</v>
      </c>
      <c r="D12" s="6">
        <v>0.81</v>
      </c>
      <c r="E12" s="6">
        <v>0.81</v>
      </c>
      <c r="F12" s="1">
        <v>8000</v>
      </c>
      <c r="G12" s="1">
        <v>0.01</v>
      </c>
      <c r="H12" s="1">
        <v>0.8</v>
      </c>
      <c r="K12" s="17"/>
    </row>
    <row r="13" spans="1:11" x14ac:dyDescent="0.35">
      <c r="A13" s="1" t="s">
        <v>11</v>
      </c>
      <c r="B13" s="6">
        <v>0</v>
      </c>
      <c r="C13" s="6">
        <v>0</v>
      </c>
      <c r="D13" s="6">
        <v>0.01</v>
      </c>
      <c r="E13" s="6">
        <v>0.01</v>
      </c>
      <c r="F13" s="1"/>
      <c r="G13" s="1"/>
      <c r="H13" s="1"/>
    </row>
    <row r="14" spans="1:11" x14ac:dyDescent="0.35">
      <c r="A14" s="1" t="s">
        <v>16</v>
      </c>
      <c r="B14" s="6">
        <v>10.9</v>
      </c>
      <c r="C14" s="6">
        <v>0</v>
      </c>
      <c r="D14" s="6">
        <v>101.36</v>
      </c>
      <c r="E14" s="6">
        <v>112.26</v>
      </c>
      <c r="F14" s="1">
        <v>-17</v>
      </c>
      <c r="G14" s="1">
        <v>1.56</v>
      </c>
      <c r="H14" s="1">
        <v>-22.99</v>
      </c>
    </row>
    <row r="15" spans="1:11" x14ac:dyDescent="0.35">
      <c r="A15" s="1" t="s">
        <v>11</v>
      </c>
      <c r="B15" s="6">
        <v>69.099999999999994</v>
      </c>
      <c r="C15" s="6">
        <v>0</v>
      </c>
      <c r="D15" s="6">
        <v>66.150000000000006</v>
      </c>
      <c r="E15" s="6">
        <v>135.25</v>
      </c>
      <c r="F15" s="1"/>
      <c r="G15" s="1"/>
      <c r="H15" s="1"/>
    </row>
    <row r="16" spans="1:11" x14ac:dyDescent="0.35">
      <c r="A16" s="1" t="s">
        <v>17</v>
      </c>
      <c r="B16" s="6">
        <v>0</v>
      </c>
      <c r="C16" s="6">
        <v>0</v>
      </c>
      <c r="D16" s="6">
        <v>15.93</v>
      </c>
      <c r="E16" s="6">
        <v>15.93</v>
      </c>
      <c r="F16" s="1">
        <v>237.5</v>
      </c>
      <c r="G16" s="1">
        <v>0.22</v>
      </c>
      <c r="H16" s="1">
        <v>11.21</v>
      </c>
    </row>
    <row r="17" spans="1:8" x14ac:dyDescent="0.35">
      <c r="A17" s="1" t="s">
        <v>11</v>
      </c>
      <c r="B17" s="6">
        <v>0</v>
      </c>
      <c r="C17" s="6">
        <v>0</v>
      </c>
      <c r="D17" s="6">
        <v>4.72</v>
      </c>
      <c r="E17" s="6">
        <v>4.72</v>
      </c>
      <c r="F17" s="1"/>
      <c r="G17" s="1"/>
      <c r="H17" s="1"/>
    </row>
    <row r="18" spans="1:8" x14ac:dyDescent="0.35">
      <c r="A18" s="1" t="s">
        <v>18</v>
      </c>
      <c r="B18" s="6">
        <v>14.29</v>
      </c>
      <c r="C18" s="6">
        <v>36.1</v>
      </c>
      <c r="D18" s="6">
        <v>48.13</v>
      </c>
      <c r="E18" s="6">
        <v>98.52</v>
      </c>
      <c r="F18" s="1">
        <v>-23.04</v>
      </c>
      <c r="G18" s="1">
        <v>1.37</v>
      </c>
      <c r="H18" s="1">
        <v>-29.5</v>
      </c>
    </row>
    <row r="19" spans="1:8" x14ac:dyDescent="0.35">
      <c r="A19" s="1" t="s">
        <v>11</v>
      </c>
      <c r="B19" s="6">
        <v>60.83</v>
      </c>
      <c r="C19" s="6">
        <v>21.72</v>
      </c>
      <c r="D19" s="6">
        <v>45.47</v>
      </c>
      <c r="E19" s="6">
        <v>128.02000000000001</v>
      </c>
      <c r="F19" s="1"/>
      <c r="G19" s="1"/>
      <c r="H19" s="1"/>
    </row>
    <row r="20" spans="1:8" x14ac:dyDescent="0.35">
      <c r="A20" s="1" t="s">
        <v>19</v>
      </c>
      <c r="B20" s="6">
        <v>502.69</v>
      </c>
      <c r="C20" s="6">
        <v>22.43</v>
      </c>
      <c r="D20" s="6">
        <v>127.84</v>
      </c>
      <c r="E20" s="6">
        <v>652.96</v>
      </c>
      <c r="F20" s="1">
        <v>744.05</v>
      </c>
      <c r="G20" s="1">
        <v>9.06</v>
      </c>
      <c r="H20" s="1">
        <v>575.6</v>
      </c>
    </row>
    <row r="21" spans="1:8" x14ac:dyDescent="0.35">
      <c r="A21" s="1" t="s">
        <v>11</v>
      </c>
      <c r="B21" s="6">
        <v>0.04</v>
      </c>
      <c r="C21" s="6">
        <v>15.28</v>
      </c>
      <c r="D21" s="6">
        <v>62.04</v>
      </c>
      <c r="E21" s="6">
        <v>77.36</v>
      </c>
      <c r="F21" s="1"/>
      <c r="G21" s="1"/>
      <c r="H21" s="1"/>
    </row>
    <row r="22" spans="1:8" x14ac:dyDescent="0.35">
      <c r="A22" s="1" t="s">
        <v>20</v>
      </c>
      <c r="B22" s="6">
        <v>267.87</v>
      </c>
      <c r="C22" s="6">
        <v>11.51</v>
      </c>
      <c r="D22" s="6">
        <v>164.3</v>
      </c>
      <c r="E22" s="6">
        <v>443.68</v>
      </c>
      <c r="F22" s="1">
        <v>18.329999999999998</v>
      </c>
      <c r="G22" s="1">
        <v>6.15</v>
      </c>
      <c r="H22" s="1">
        <v>68.739999999999995</v>
      </c>
    </row>
    <row r="23" spans="1:8" x14ac:dyDescent="0.35">
      <c r="A23" s="1" t="s">
        <v>11</v>
      </c>
      <c r="B23" s="6">
        <v>225.04</v>
      </c>
      <c r="C23" s="6">
        <v>12.36</v>
      </c>
      <c r="D23" s="6">
        <v>137.54</v>
      </c>
      <c r="E23" s="6">
        <v>374.94</v>
      </c>
      <c r="F23" s="1"/>
      <c r="G23" s="1"/>
      <c r="H23" s="1"/>
    </row>
    <row r="24" spans="1:8" x14ac:dyDescent="0.35">
      <c r="A24" s="1" t="s">
        <v>21</v>
      </c>
      <c r="B24" s="6">
        <v>0</v>
      </c>
      <c r="C24" s="6">
        <v>0</v>
      </c>
      <c r="D24" s="6">
        <v>10.6</v>
      </c>
      <c r="E24" s="6">
        <v>10.6</v>
      </c>
      <c r="F24" s="1">
        <v>427.36</v>
      </c>
      <c r="G24" s="1">
        <v>0.15</v>
      </c>
      <c r="H24" s="1">
        <v>8.59</v>
      </c>
    </row>
    <row r="25" spans="1:8" x14ac:dyDescent="0.35">
      <c r="A25" s="1" t="s">
        <v>11</v>
      </c>
      <c r="B25" s="6">
        <v>0</v>
      </c>
      <c r="C25" s="6">
        <v>0</v>
      </c>
      <c r="D25" s="6">
        <v>2.0099999999999998</v>
      </c>
      <c r="E25" s="6">
        <v>2.0099999999999998</v>
      </c>
      <c r="F25" s="1"/>
      <c r="G25" s="1"/>
      <c r="H25" s="1"/>
    </row>
    <row r="26" spans="1:8" x14ac:dyDescent="0.35">
      <c r="A26" s="1" t="s">
        <v>22</v>
      </c>
      <c r="B26" s="6">
        <v>0</v>
      </c>
      <c r="C26" s="6">
        <v>0</v>
      </c>
      <c r="D26" s="6">
        <v>28.45</v>
      </c>
      <c r="E26" s="6">
        <v>28.45</v>
      </c>
      <c r="F26" s="1">
        <v>32.33</v>
      </c>
      <c r="G26" s="1">
        <v>0.39</v>
      </c>
      <c r="H26" s="1">
        <v>6.95</v>
      </c>
    </row>
    <row r="27" spans="1:8" x14ac:dyDescent="0.35">
      <c r="A27" s="1" t="s">
        <v>11</v>
      </c>
      <c r="B27" s="6">
        <v>0</v>
      </c>
      <c r="C27" s="6">
        <v>0</v>
      </c>
      <c r="D27" s="6">
        <v>21.5</v>
      </c>
      <c r="E27" s="6">
        <v>21.5</v>
      </c>
      <c r="F27" s="1"/>
      <c r="G27" s="1"/>
      <c r="H27" s="1"/>
    </row>
    <row r="28" spans="1:8" x14ac:dyDescent="0.35">
      <c r="A28" s="1" t="s">
        <v>23</v>
      </c>
      <c r="B28" s="6">
        <v>0</v>
      </c>
      <c r="C28" s="6">
        <v>0</v>
      </c>
      <c r="D28" s="6">
        <v>0.3</v>
      </c>
      <c r="E28" s="6">
        <v>0.3</v>
      </c>
      <c r="F28" s="1">
        <v>130.77000000000001</v>
      </c>
      <c r="G28" s="1">
        <v>0</v>
      </c>
      <c r="H28" s="1">
        <v>0.17</v>
      </c>
    </row>
    <row r="29" spans="1:8" x14ac:dyDescent="0.35">
      <c r="A29" s="1" t="s">
        <v>11</v>
      </c>
      <c r="B29" s="6">
        <v>0</v>
      </c>
      <c r="C29" s="6">
        <v>0</v>
      </c>
      <c r="D29" s="6">
        <v>0.13</v>
      </c>
      <c r="E29" s="6">
        <v>0.13</v>
      </c>
      <c r="F29" s="1"/>
      <c r="G29" s="1"/>
      <c r="H29" s="1"/>
    </row>
    <row r="30" spans="1:8" x14ac:dyDescent="0.35">
      <c r="A30" s="1" t="s">
        <v>24</v>
      </c>
      <c r="B30" s="6">
        <v>4.2699999999999996</v>
      </c>
      <c r="C30" s="6">
        <v>0</v>
      </c>
      <c r="D30" s="6">
        <v>160.13</v>
      </c>
      <c r="E30" s="6">
        <v>164.4</v>
      </c>
      <c r="F30" s="1">
        <v>18.32</v>
      </c>
      <c r="G30" s="1">
        <v>2.2799999999999998</v>
      </c>
      <c r="H30" s="1">
        <v>25.45</v>
      </c>
    </row>
    <row r="31" spans="1:8" x14ac:dyDescent="0.35">
      <c r="A31" s="1" t="s">
        <v>11</v>
      </c>
      <c r="B31" s="6">
        <v>0.03</v>
      </c>
      <c r="C31" s="6">
        <v>0</v>
      </c>
      <c r="D31" s="6">
        <v>138.91999999999999</v>
      </c>
      <c r="E31" s="6">
        <v>138.94999999999999</v>
      </c>
      <c r="F31" s="1"/>
      <c r="G31" s="1"/>
      <c r="H31" s="1"/>
    </row>
    <row r="32" spans="1:8" x14ac:dyDescent="0.35">
      <c r="A32" s="1" t="s">
        <v>25</v>
      </c>
      <c r="B32" s="6">
        <v>0</v>
      </c>
      <c r="C32" s="6">
        <v>0</v>
      </c>
      <c r="D32" s="6">
        <v>0</v>
      </c>
      <c r="E32" s="6">
        <v>0</v>
      </c>
      <c r="F32" s="1">
        <v>-100</v>
      </c>
      <c r="G32" s="1">
        <v>0</v>
      </c>
      <c r="H32" s="1">
        <v>-0.85</v>
      </c>
    </row>
    <row r="33" spans="1:8" x14ac:dyDescent="0.35">
      <c r="A33" s="1" t="s">
        <v>11</v>
      </c>
      <c r="B33" s="6">
        <v>0</v>
      </c>
      <c r="C33" s="6">
        <v>0</v>
      </c>
      <c r="D33" s="6">
        <v>0.85</v>
      </c>
      <c r="E33" s="6">
        <v>0.85</v>
      </c>
      <c r="F33" s="1"/>
      <c r="G33" s="1"/>
      <c r="H33" s="1"/>
    </row>
    <row r="34" spans="1:8" x14ac:dyDescent="0.35">
      <c r="A34" s="1" t="s">
        <v>26</v>
      </c>
      <c r="B34" s="6">
        <v>0</v>
      </c>
      <c r="C34" s="6">
        <v>0</v>
      </c>
      <c r="D34" s="6">
        <v>0.16</v>
      </c>
      <c r="E34" s="6">
        <v>0.16</v>
      </c>
      <c r="F34" s="1">
        <v>-23.81</v>
      </c>
      <c r="G34" s="1">
        <v>0</v>
      </c>
      <c r="H34" s="1">
        <v>-0.05</v>
      </c>
    </row>
    <row r="35" spans="1:8" x14ac:dyDescent="0.35">
      <c r="A35" s="1" t="s">
        <v>11</v>
      </c>
      <c r="B35" s="6">
        <v>0</v>
      </c>
      <c r="C35" s="6">
        <v>0</v>
      </c>
      <c r="D35" s="6">
        <v>0.21</v>
      </c>
      <c r="E35" s="6">
        <v>0.21</v>
      </c>
      <c r="F35" s="1"/>
      <c r="G35" s="1"/>
      <c r="H35" s="1"/>
    </row>
    <row r="36" spans="1:8" x14ac:dyDescent="0.35">
      <c r="A36" s="1" t="s">
        <v>27</v>
      </c>
      <c r="B36" s="6">
        <v>811.37</v>
      </c>
      <c r="C36" s="6">
        <v>0</v>
      </c>
      <c r="D36" s="6">
        <v>29.83</v>
      </c>
      <c r="E36" s="6">
        <v>841.2</v>
      </c>
      <c r="F36" s="1">
        <v>30.48</v>
      </c>
      <c r="G36" s="1">
        <v>11.67</v>
      </c>
      <c r="H36" s="1">
        <v>196.5</v>
      </c>
    </row>
    <row r="37" spans="1:8" x14ac:dyDescent="0.35">
      <c r="A37" s="1" t="s">
        <v>11</v>
      </c>
      <c r="B37" s="6">
        <v>624.92999999999995</v>
      </c>
      <c r="C37" s="6">
        <v>0</v>
      </c>
      <c r="D37" s="6">
        <v>19.77</v>
      </c>
      <c r="E37" s="6">
        <v>644.70000000000005</v>
      </c>
      <c r="F37" s="1"/>
      <c r="G37" s="1"/>
      <c r="H37" s="1"/>
    </row>
    <row r="38" spans="1:8" x14ac:dyDescent="0.35">
      <c r="A38" s="1" t="s">
        <v>28</v>
      </c>
      <c r="B38" s="6">
        <v>0</v>
      </c>
      <c r="C38" s="6">
        <v>0</v>
      </c>
      <c r="D38" s="6">
        <v>3.96</v>
      </c>
      <c r="E38" s="6">
        <v>3.96</v>
      </c>
      <c r="F38" s="1">
        <v>-3.65</v>
      </c>
      <c r="G38" s="1">
        <v>0.05</v>
      </c>
      <c r="H38" s="1">
        <v>-0.15</v>
      </c>
    </row>
    <row r="39" spans="1:8" x14ac:dyDescent="0.35">
      <c r="A39" s="1" t="s">
        <v>11</v>
      </c>
      <c r="B39" s="6">
        <v>0</v>
      </c>
      <c r="C39" s="6">
        <v>0</v>
      </c>
      <c r="D39" s="6">
        <v>4.1100000000000003</v>
      </c>
      <c r="E39" s="6">
        <v>4.1100000000000003</v>
      </c>
      <c r="F39" s="1"/>
      <c r="G39" s="1"/>
      <c r="H39" s="1"/>
    </row>
    <row r="40" spans="1:8" x14ac:dyDescent="0.35">
      <c r="A40" s="1" t="s">
        <v>29</v>
      </c>
      <c r="B40" s="6">
        <v>110.89</v>
      </c>
      <c r="C40" s="6">
        <v>9.0500000000000007</v>
      </c>
      <c r="D40" s="6">
        <v>41.02</v>
      </c>
      <c r="E40" s="6">
        <v>160.96</v>
      </c>
      <c r="F40" s="1">
        <v>33.770000000000003</v>
      </c>
      <c r="G40" s="1">
        <v>2.23</v>
      </c>
      <c r="H40" s="1">
        <v>40.630000000000003</v>
      </c>
    </row>
    <row r="41" spans="1:8" x14ac:dyDescent="0.35">
      <c r="A41" s="1" t="s">
        <v>11</v>
      </c>
      <c r="B41" s="6">
        <v>62.15</v>
      </c>
      <c r="C41" s="6">
        <v>9.49</v>
      </c>
      <c r="D41" s="6">
        <v>48.69</v>
      </c>
      <c r="E41" s="6">
        <v>120.33</v>
      </c>
      <c r="F41" s="1"/>
      <c r="G41" s="1"/>
      <c r="H41" s="1"/>
    </row>
    <row r="42" spans="1:8" x14ac:dyDescent="0.35">
      <c r="A42" s="1" t="s">
        <v>30</v>
      </c>
      <c r="B42" s="6">
        <v>0</v>
      </c>
      <c r="C42" s="6">
        <v>0</v>
      </c>
      <c r="D42" s="6">
        <v>4.5199999999999996</v>
      </c>
      <c r="E42" s="6">
        <v>4.5199999999999996</v>
      </c>
      <c r="F42" s="1">
        <v>31.01</v>
      </c>
      <c r="G42" s="1">
        <v>0.06</v>
      </c>
      <c r="H42" s="1">
        <v>1.07</v>
      </c>
    </row>
    <row r="43" spans="1:8" x14ac:dyDescent="0.35">
      <c r="A43" s="1" t="s">
        <v>11</v>
      </c>
      <c r="B43" s="6">
        <v>0</v>
      </c>
      <c r="C43" s="6">
        <v>0</v>
      </c>
      <c r="D43" s="6">
        <v>3.45</v>
      </c>
      <c r="E43" s="6">
        <v>3.45</v>
      </c>
      <c r="F43" s="1"/>
      <c r="G43" s="1"/>
      <c r="H43" s="1"/>
    </row>
    <row r="44" spans="1:8" x14ac:dyDescent="0.35">
      <c r="A44" s="1" t="s">
        <v>31</v>
      </c>
      <c r="B44" s="6">
        <v>-0.03</v>
      </c>
      <c r="C44" s="6">
        <v>36.03</v>
      </c>
      <c r="D44" s="6">
        <v>92.3</v>
      </c>
      <c r="E44" s="6">
        <v>128.30000000000001</v>
      </c>
      <c r="F44" s="1">
        <v>148.16</v>
      </c>
      <c r="G44" s="1">
        <v>1.78</v>
      </c>
      <c r="H44" s="1">
        <v>76.599999999999994</v>
      </c>
    </row>
    <row r="45" spans="1:8" x14ac:dyDescent="0.35">
      <c r="A45" s="1" t="s">
        <v>11</v>
      </c>
      <c r="B45" s="6">
        <v>0.32</v>
      </c>
      <c r="C45" s="6">
        <v>24.28</v>
      </c>
      <c r="D45" s="6">
        <v>27.1</v>
      </c>
      <c r="E45" s="6">
        <v>51.7</v>
      </c>
      <c r="F45" s="1"/>
      <c r="G45" s="1"/>
      <c r="H45" s="1"/>
    </row>
    <row r="46" spans="1:8" x14ac:dyDescent="0.35">
      <c r="A46" s="1" t="s">
        <v>32</v>
      </c>
      <c r="B46" s="6">
        <v>0</v>
      </c>
      <c r="C46" s="6">
        <v>35.97</v>
      </c>
      <c r="D46" s="6">
        <v>469.78</v>
      </c>
      <c r="E46" s="6">
        <v>505.75</v>
      </c>
      <c r="F46" s="1">
        <v>-2.1</v>
      </c>
      <c r="G46" s="1">
        <v>7.01</v>
      </c>
      <c r="H46" s="1">
        <v>-10.85</v>
      </c>
    </row>
    <row r="47" spans="1:8" x14ac:dyDescent="0.35">
      <c r="A47" s="1" t="s">
        <v>11</v>
      </c>
      <c r="B47" s="6">
        <v>0</v>
      </c>
      <c r="C47" s="6">
        <v>37.06</v>
      </c>
      <c r="D47" s="6">
        <v>479.54</v>
      </c>
      <c r="E47" s="6">
        <v>516.6</v>
      </c>
      <c r="F47" s="1"/>
      <c r="G47" s="1"/>
      <c r="H47" s="1"/>
    </row>
    <row r="48" spans="1:8" x14ac:dyDescent="0.35">
      <c r="A48" s="1" t="s">
        <v>33</v>
      </c>
      <c r="B48" s="6">
        <v>0.19</v>
      </c>
      <c r="C48" s="6">
        <v>0</v>
      </c>
      <c r="D48" s="6">
        <v>174.56</v>
      </c>
      <c r="E48" s="6">
        <v>174.75</v>
      </c>
      <c r="F48" s="1">
        <v>12.18</v>
      </c>
      <c r="G48" s="1">
        <v>2.42</v>
      </c>
      <c r="H48" s="1">
        <v>18.98</v>
      </c>
    </row>
    <row r="49" spans="1:8" x14ac:dyDescent="0.35">
      <c r="A49" s="1" t="s">
        <v>11</v>
      </c>
      <c r="B49" s="6">
        <v>12.87</v>
      </c>
      <c r="C49" s="6">
        <v>0</v>
      </c>
      <c r="D49" s="6">
        <v>142.9</v>
      </c>
      <c r="E49" s="6">
        <v>155.77000000000001</v>
      </c>
      <c r="F49" s="1"/>
      <c r="G49" s="1"/>
      <c r="H49" s="1"/>
    </row>
    <row r="50" spans="1:8" x14ac:dyDescent="0.35">
      <c r="A50" s="1" t="s">
        <v>34</v>
      </c>
      <c r="B50" s="6">
        <v>16.53</v>
      </c>
      <c r="C50" s="6">
        <v>0</v>
      </c>
      <c r="D50" s="6">
        <v>155.53</v>
      </c>
      <c r="E50" s="6">
        <v>172.06</v>
      </c>
      <c r="F50" s="1">
        <v>39.4</v>
      </c>
      <c r="G50" s="1">
        <v>2.39</v>
      </c>
      <c r="H50" s="1">
        <v>48.63</v>
      </c>
    </row>
    <row r="51" spans="1:8" x14ac:dyDescent="0.35">
      <c r="A51" s="1" t="s">
        <v>11</v>
      </c>
      <c r="B51" s="6">
        <v>-9.11</v>
      </c>
      <c r="C51" s="6">
        <v>0</v>
      </c>
      <c r="D51" s="6">
        <v>132.54</v>
      </c>
      <c r="E51" s="6">
        <v>123.43</v>
      </c>
      <c r="F51" s="1"/>
      <c r="G51" s="1"/>
      <c r="H51" s="1"/>
    </row>
    <row r="52" spans="1:8" x14ac:dyDescent="0.35">
      <c r="A52" s="1" t="s">
        <v>35</v>
      </c>
      <c r="B52" s="6">
        <v>101.14</v>
      </c>
      <c r="C52" s="6">
        <v>4.0999999999999996</v>
      </c>
      <c r="D52" s="6">
        <v>14.17</v>
      </c>
      <c r="E52" s="6">
        <v>119.41</v>
      </c>
      <c r="F52" s="1">
        <v>296.70999999999998</v>
      </c>
      <c r="G52" s="1">
        <v>1.66</v>
      </c>
      <c r="H52" s="1">
        <v>89.31</v>
      </c>
    </row>
    <row r="53" spans="1:8" x14ac:dyDescent="0.35">
      <c r="A53" s="1" t="s">
        <v>11</v>
      </c>
      <c r="B53" s="6">
        <v>18.64</v>
      </c>
      <c r="C53" s="6">
        <v>0.25</v>
      </c>
      <c r="D53" s="6">
        <v>11.21</v>
      </c>
      <c r="E53" s="6">
        <v>30.1</v>
      </c>
      <c r="F53" s="1"/>
      <c r="G53" s="1"/>
      <c r="H53" s="1"/>
    </row>
    <row r="54" spans="1:8" x14ac:dyDescent="0.35">
      <c r="A54" s="2" t="s">
        <v>36</v>
      </c>
      <c r="B54" s="7">
        <v>3239.97</v>
      </c>
      <c r="C54" s="7">
        <v>160.15</v>
      </c>
      <c r="D54" s="7">
        <v>1856.53</v>
      </c>
      <c r="E54" s="7">
        <v>5256.65</v>
      </c>
      <c r="F54" s="1">
        <v>37.61</v>
      </c>
      <c r="G54" s="1">
        <v>72.91</v>
      </c>
      <c r="H54" s="1">
        <v>1436.67</v>
      </c>
    </row>
    <row r="55" spans="1:8" x14ac:dyDescent="0.35">
      <c r="A55" s="1" t="s">
        <v>37</v>
      </c>
      <c r="B55" s="6">
        <v>2158.2199999999998</v>
      </c>
      <c r="C55" s="6">
        <v>125.71</v>
      </c>
      <c r="D55" s="6">
        <v>1536.05</v>
      </c>
      <c r="E55" s="6">
        <v>3819.98</v>
      </c>
      <c r="F55" s="1"/>
      <c r="G55" s="1"/>
      <c r="H55" s="1"/>
    </row>
    <row r="56" spans="1:8" x14ac:dyDescent="0.35">
      <c r="A56" s="1" t="s">
        <v>38</v>
      </c>
      <c r="B56" s="1">
        <v>50.12</v>
      </c>
      <c r="C56" s="1">
        <v>27.4</v>
      </c>
      <c r="D56" s="1">
        <v>20.86</v>
      </c>
      <c r="E56" s="1">
        <v>37.61</v>
      </c>
      <c r="F56" s="1"/>
      <c r="G56" s="1"/>
      <c r="H56" s="1"/>
    </row>
    <row r="57" spans="1:8" s="3" customFormat="1" x14ac:dyDescent="0.35">
      <c r="A57" s="2" t="s">
        <v>56</v>
      </c>
      <c r="B57" s="2"/>
      <c r="C57" s="2"/>
      <c r="D57" s="2"/>
      <c r="E57" s="2"/>
      <c r="F57" s="2"/>
      <c r="G57" s="2"/>
      <c r="H57" s="2"/>
    </row>
    <row r="58" spans="1:8" x14ac:dyDescent="0.35">
      <c r="A58" s="1" t="s">
        <v>57</v>
      </c>
      <c r="B58" s="6">
        <v>1607.12</v>
      </c>
      <c r="C58" s="6">
        <v>0</v>
      </c>
      <c r="D58" s="6">
        <v>0</v>
      </c>
      <c r="E58" s="6">
        <v>1607.12</v>
      </c>
      <c r="F58" s="1">
        <v>-22.1</v>
      </c>
      <c r="G58" s="1">
        <v>22.29</v>
      </c>
      <c r="H58" s="1">
        <v>-455.93</v>
      </c>
    </row>
    <row r="59" spans="1:8" x14ac:dyDescent="0.35">
      <c r="A59" s="1" t="s">
        <v>11</v>
      </c>
      <c r="B59" s="6">
        <v>2063.0500000000002</v>
      </c>
      <c r="C59" s="6">
        <v>0</v>
      </c>
      <c r="D59" s="6">
        <v>0</v>
      </c>
      <c r="E59" s="6">
        <v>2063.0500000000002</v>
      </c>
      <c r="F59" s="1"/>
      <c r="G59" s="1"/>
      <c r="H59" s="1"/>
    </row>
    <row r="60" spans="1:8" x14ac:dyDescent="0.35">
      <c r="A60" s="1" t="s">
        <v>58</v>
      </c>
      <c r="B60" s="6">
        <v>0</v>
      </c>
      <c r="C60" s="6">
        <v>346.44</v>
      </c>
      <c r="D60" s="6">
        <v>0</v>
      </c>
      <c r="E60" s="6">
        <v>346.44</v>
      </c>
      <c r="F60" s="1">
        <v>20.25</v>
      </c>
      <c r="G60" s="1">
        <v>4.8</v>
      </c>
      <c r="H60" s="1">
        <v>58.34</v>
      </c>
    </row>
    <row r="61" spans="1:8" x14ac:dyDescent="0.35">
      <c r="A61" s="1" t="s">
        <v>11</v>
      </c>
      <c r="B61" s="6">
        <v>0</v>
      </c>
      <c r="C61" s="6">
        <v>288.10000000000002</v>
      </c>
      <c r="D61" s="6">
        <v>0</v>
      </c>
      <c r="E61" s="6">
        <v>288.10000000000002</v>
      </c>
      <c r="F61" s="1"/>
      <c r="G61" s="1"/>
      <c r="H61" s="1"/>
    </row>
    <row r="62" spans="1:8" x14ac:dyDescent="0.35">
      <c r="A62" s="2" t="s">
        <v>59</v>
      </c>
      <c r="B62" s="7">
        <v>1607.12</v>
      </c>
      <c r="C62" s="7">
        <v>346.44</v>
      </c>
      <c r="D62" s="7">
        <v>0</v>
      </c>
      <c r="E62" s="7">
        <v>1953.56</v>
      </c>
      <c r="F62" s="1">
        <v>-16.91</v>
      </c>
      <c r="G62" s="1">
        <v>27.09</v>
      </c>
      <c r="H62" s="1">
        <v>-397.59</v>
      </c>
    </row>
    <row r="63" spans="1:8" x14ac:dyDescent="0.35">
      <c r="A63" s="1" t="s">
        <v>37</v>
      </c>
      <c r="B63" s="6">
        <v>2063.0500000000002</v>
      </c>
      <c r="C63" s="6">
        <v>288.10000000000002</v>
      </c>
      <c r="D63" s="6">
        <v>0</v>
      </c>
      <c r="E63" s="6">
        <v>2351.15</v>
      </c>
      <c r="F63" s="1"/>
      <c r="G63" s="1"/>
      <c r="H63" s="1"/>
    </row>
    <row r="64" spans="1:8" x14ac:dyDescent="0.35">
      <c r="A64" s="1" t="s">
        <v>38</v>
      </c>
      <c r="B64" s="1">
        <v>-22.1</v>
      </c>
      <c r="C64" s="1">
        <v>20.25</v>
      </c>
      <c r="D64" s="1">
        <v>0</v>
      </c>
      <c r="E64" s="1">
        <v>-16.91</v>
      </c>
      <c r="F64" s="1"/>
      <c r="G64" s="1"/>
      <c r="H64" s="1"/>
    </row>
    <row r="65" spans="1:8" s="3" customFormat="1" x14ac:dyDescent="0.35">
      <c r="A65" s="2" t="s">
        <v>46</v>
      </c>
      <c r="B65" s="2">
        <v>4847.09</v>
      </c>
      <c r="C65" s="2">
        <v>506.59</v>
      </c>
      <c r="D65" s="2">
        <v>1856.53</v>
      </c>
      <c r="E65" s="2">
        <v>7210.21</v>
      </c>
      <c r="F65" s="2">
        <v>16.84</v>
      </c>
      <c r="G65" s="2">
        <v>100</v>
      </c>
      <c r="H65" s="2">
        <v>1039.08</v>
      </c>
    </row>
    <row r="66" spans="1:8" x14ac:dyDescent="0.35">
      <c r="A66" s="1" t="s">
        <v>37</v>
      </c>
      <c r="B66" s="1">
        <v>4221.2700000000004</v>
      </c>
      <c r="C66" s="1">
        <v>413.81</v>
      </c>
      <c r="D66" s="1">
        <v>1536.05</v>
      </c>
      <c r="E66" s="1">
        <v>6171.13</v>
      </c>
      <c r="F66" s="1"/>
      <c r="G66" s="1"/>
      <c r="H66" s="1"/>
    </row>
    <row r="67" spans="1:8" x14ac:dyDescent="0.35">
      <c r="A67" s="1" t="s">
        <v>38</v>
      </c>
      <c r="B67" s="1">
        <v>14.83</v>
      </c>
      <c r="C67" s="1">
        <v>22.42</v>
      </c>
      <c r="D67" s="1">
        <v>20.86</v>
      </c>
      <c r="E67" s="1">
        <v>16.84</v>
      </c>
      <c r="F67" s="1"/>
      <c r="G67" s="1"/>
      <c r="H67" s="1"/>
    </row>
    <row r="68" spans="1:8" x14ac:dyDescent="0.35">
      <c r="A68" s="1" t="s">
        <v>47</v>
      </c>
      <c r="B68" s="1">
        <v>67.23</v>
      </c>
      <c r="C68" s="1">
        <v>7.03</v>
      </c>
      <c r="D68" s="1">
        <v>25.75</v>
      </c>
      <c r="E68" s="1">
        <v>100</v>
      </c>
      <c r="F68" s="1"/>
      <c r="G68" s="1"/>
      <c r="H68" s="1"/>
    </row>
    <row r="69" spans="1:8" x14ac:dyDescent="0.35">
      <c r="A69" s="1" t="s">
        <v>48</v>
      </c>
      <c r="B69" s="1">
        <v>68.400000000000006</v>
      </c>
      <c r="C69" s="1">
        <v>6.71</v>
      </c>
      <c r="D69" s="1">
        <v>24.89</v>
      </c>
      <c r="E69" s="1">
        <v>100</v>
      </c>
      <c r="F69" s="1"/>
      <c r="G69" s="1"/>
      <c r="H69" s="1"/>
    </row>
  </sheetData>
  <mergeCells count="1">
    <mergeCell ref="A1:H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4"/>
  <sheetViews>
    <sheetView tabSelected="1" topLeftCell="B1" zoomScale="92" zoomScaleNormal="92" workbookViewId="0">
      <selection activeCell="A84" sqref="A84:R84"/>
    </sheetView>
  </sheetViews>
  <sheetFormatPr defaultRowHeight="14.5" x14ac:dyDescent="0.35"/>
  <cols>
    <col min="1" max="1" width="41.08984375" customWidth="1"/>
    <col min="2" max="2" width="10.08984375" bestFit="1" customWidth="1"/>
    <col min="3" max="4" width="9" bestFit="1" customWidth="1"/>
    <col min="5" max="5" width="8.81640625" bestFit="1" customWidth="1"/>
    <col min="6" max="6" width="10.453125" customWidth="1"/>
    <col min="7" max="7" width="10.08984375" bestFit="1" customWidth="1"/>
    <col min="8" max="8" width="9" bestFit="1" customWidth="1"/>
    <col min="9" max="10" width="10.08984375" bestFit="1" customWidth="1"/>
    <col min="11" max="11" width="8.81640625" bestFit="1" customWidth="1"/>
    <col min="12" max="13" width="9" bestFit="1" customWidth="1"/>
    <col min="14" max="14" width="12.54296875" customWidth="1"/>
    <col min="15" max="15" width="10.08984375" bestFit="1" customWidth="1"/>
  </cols>
  <sheetData>
    <row r="1" spans="1:18" s="8" customFormat="1" ht="33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11" customFormat="1" ht="99.5" customHeight="1" x14ac:dyDescent="0.35">
      <c r="A2" s="12"/>
      <c r="B2" s="12" t="s">
        <v>60</v>
      </c>
      <c r="C2" s="12" t="s">
        <v>61</v>
      </c>
      <c r="D2" s="12" t="s">
        <v>62</v>
      </c>
      <c r="E2" s="12" t="s">
        <v>63</v>
      </c>
      <c r="F2" s="12" t="s">
        <v>64</v>
      </c>
      <c r="G2" s="12" t="s">
        <v>65</v>
      </c>
      <c r="H2" s="12" t="s">
        <v>66</v>
      </c>
      <c r="I2" s="12" t="s">
        <v>67</v>
      </c>
      <c r="J2" s="12" t="s">
        <v>68</v>
      </c>
      <c r="K2" s="12" t="s">
        <v>69</v>
      </c>
      <c r="L2" s="12" t="s">
        <v>70</v>
      </c>
      <c r="M2" s="12" t="s">
        <v>71</v>
      </c>
      <c r="N2" s="12" t="s">
        <v>72</v>
      </c>
      <c r="O2" s="12" t="s">
        <v>5</v>
      </c>
      <c r="P2" s="12" t="s">
        <v>6</v>
      </c>
      <c r="Q2" s="12" t="s">
        <v>7</v>
      </c>
      <c r="R2" s="12" t="s">
        <v>8</v>
      </c>
    </row>
    <row r="3" spans="1:18" s="3" customFormat="1" x14ac:dyDescent="0.3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5">
      <c r="A4" s="1" t="s">
        <v>10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175.64</v>
      </c>
      <c r="H4" s="6">
        <v>53.85</v>
      </c>
      <c r="I4" s="6">
        <v>121.78</v>
      </c>
      <c r="J4" s="6">
        <v>225.75</v>
      </c>
      <c r="K4" s="6">
        <v>0</v>
      </c>
      <c r="L4" s="6">
        <v>21.86</v>
      </c>
      <c r="M4" s="6">
        <v>1.57</v>
      </c>
      <c r="N4" s="6">
        <v>7.34</v>
      </c>
      <c r="O4" s="6">
        <v>432.15</v>
      </c>
      <c r="P4" s="14">
        <f>(O4-O5)/O5</f>
        <v>0.79270720982328036</v>
      </c>
      <c r="Q4" s="14">
        <f>O4/$O$79</f>
        <v>5.5485402582128723E-3</v>
      </c>
      <c r="R4" s="1">
        <v>191.09</v>
      </c>
    </row>
    <row r="5" spans="1:18" x14ac:dyDescent="0.35">
      <c r="A5" s="1" t="s">
        <v>11</v>
      </c>
      <c r="B5" s="6">
        <v>0.01</v>
      </c>
      <c r="C5" s="6">
        <v>0</v>
      </c>
      <c r="D5" s="6">
        <v>0</v>
      </c>
      <c r="E5" s="6">
        <v>0</v>
      </c>
      <c r="F5" s="6">
        <v>0</v>
      </c>
      <c r="G5" s="6">
        <v>119.88</v>
      </c>
      <c r="H5" s="6">
        <v>35.130000000000003</v>
      </c>
      <c r="I5" s="6">
        <v>84.74</v>
      </c>
      <c r="J5" s="6">
        <v>105.9</v>
      </c>
      <c r="K5" s="6">
        <v>0</v>
      </c>
      <c r="L5" s="6">
        <v>12.79</v>
      </c>
      <c r="M5" s="6">
        <v>2.35</v>
      </c>
      <c r="N5" s="6">
        <v>0.14000000000000001</v>
      </c>
      <c r="O5" s="6">
        <v>241.06</v>
      </c>
      <c r="P5" s="1"/>
      <c r="Q5" s="1"/>
      <c r="R5" s="1"/>
    </row>
    <row r="6" spans="1:18" x14ac:dyDescent="0.35">
      <c r="A6" s="1" t="s">
        <v>12</v>
      </c>
      <c r="B6" s="6">
        <v>926.01</v>
      </c>
      <c r="C6" s="6">
        <v>129.69</v>
      </c>
      <c r="D6" s="6">
        <v>106.26</v>
      </c>
      <c r="E6" s="6">
        <v>23.43</v>
      </c>
      <c r="F6" s="6">
        <v>111.12</v>
      </c>
      <c r="G6" s="6">
        <v>1471.66</v>
      </c>
      <c r="H6" s="6">
        <v>642.76</v>
      </c>
      <c r="I6" s="6">
        <v>828.9</v>
      </c>
      <c r="J6" s="6">
        <v>1045.06</v>
      </c>
      <c r="K6" s="6">
        <v>5.49</v>
      </c>
      <c r="L6" s="6">
        <v>251.89</v>
      </c>
      <c r="M6" s="6">
        <v>68.66</v>
      </c>
      <c r="N6" s="6">
        <v>1585.94</v>
      </c>
      <c r="O6" s="6">
        <v>5595.52</v>
      </c>
      <c r="P6" s="14">
        <f>(O6-O7)/O7</f>
        <v>9.0529934652241989E-2</v>
      </c>
      <c r="Q6" s="14">
        <f>O6/$O$79</f>
        <v>7.184303594963623E-2</v>
      </c>
      <c r="R6" s="1">
        <v>464.51</v>
      </c>
    </row>
    <row r="7" spans="1:18" x14ac:dyDescent="0.35">
      <c r="A7" s="1" t="s">
        <v>11</v>
      </c>
      <c r="B7" s="6">
        <v>813.95</v>
      </c>
      <c r="C7" s="6">
        <v>84.61</v>
      </c>
      <c r="D7" s="6">
        <v>73.94</v>
      </c>
      <c r="E7" s="6">
        <v>10.67</v>
      </c>
      <c r="F7" s="6">
        <v>89.84</v>
      </c>
      <c r="G7" s="6">
        <v>1255.3499999999999</v>
      </c>
      <c r="H7" s="6">
        <v>557.79999999999995</v>
      </c>
      <c r="I7" s="6">
        <v>697.54</v>
      </c>
      <c r="J7" s="6">
        <v>1500.41</v>
      </c>
      <c r="K7" s="6">
        <v>7.68</v>
      </c>
      <c r="L7" s="6">
        <v>225.47</v>
      </c>
      <c r="M7" s="6">
        <v>63.29</v>
      </c>
      <c r="N7" s="6">
        <v>1090.42</v>
      </c>
      <c r="O7" s="6">
        <v>5131.01</v>
      </c>
      <c r="P7" s="1"/>
      <c r="Q7" s="1"/>
      <c r="R7" s="1"/>
    </row>
    <row r="8" spans="1:18" x14ac:dyDescent="0.35">
      <c r="A8" s="1" t="s">
        <v>13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14">
        <f>(O8-O9)/O9</f>
        <v>-1</v>
      </c>
      <c r="Q8" s="14">
        <f>O8/$O$79</f>
        <v>0</v>
      </c>
      <c r="R8" s="1">
        <v>-794.48</v>
      </c>
    </row>
    <row r="9" spans="1:18" x14ac:dyDescent="0.35">
      <c r="A9" s="1" t="s">
        <v>11</v>
      </c>
      <c r="B9" s="6">
        <v>101.45</v>
      </c>
      <c r="C9" s="6">
        <v>22.33</v>
      </c>
      <c r="D9" s="6">
        <v>22.33</v>
      </c>
      <c r="E9" s="6">
        <v>0</v>
      </c>
      <c r="F9" s="6">
        <v>14.66</v>
      </c>
      <c r="G9" s="6">
        <v>332.74</v>
      </c>
      <c r="H9" s="6">
        <v>189.91</v>
      </c>
      <c r="I9" s="6">
        <v>142.82</v>
      </c>
      <c r="J9" s="6">
        <v>112.76</v>
      </c>
      <c r="K9" s="6">
        <v>0</v>
      </c>
      <c r="L9" s="6">
        <v>15.28</v>
      </c>
      <c r="M9" s="6">
        <v>10.74</v>
      </c>
      <c r="N9" s="6">
        <v>184.53</v>
      </c>
      <c r="O9" s="6">
        <v>794.48</v>
      </c>
      <c r="P9" s="1"/>
      <c r="Q9" s="1"/>
      <c r="R9" s="1"/>
    </row>
    <row r="10" spans="1:18" x14ac:dyDescent="0.35">
      <c r="A10" s="1" t="s">
        <v>14</v>
      </c>
      <c r="B10" s="6">
        <v>247.24</v>
      </c>
      <c r="C10" s="6">
        <v>46.19</v>
      </c>
      <c r="D10" s="6">
        <v>43.45</v>
      </c>
      <c r="E10" s="6">
        <v>2.75</v>
      </c>
      <c r="F10" s="6">
        <v>9.49</v>
      </c>
      <c r="G10" s="6">
        <v>1152.72</v>
      </c>
      <c r="H10" s="6">
        <v>453.57</v>
      </c>
      <c r="I10" s="6">
        <v>699.15</v>
      </c>
      <c r="J10" s="6">
        <v>188.04</v>
      </c>
      <c r="K10" s="6">
        <v>0</v>
      </c>
      <c r="L10" s="6">
        <v>8.92</v>
      </c>
      <c r="M10" s="6">
        <v>101.78</v>
      </c>
      <c r="N10" s="6">
        <v>24.39</v>
      </c>
      <c r="O10" s="6">
        <v>1778.78</v>
      </c>
      <c r="P10" s="14">
        <f>(O10-O11)/O11</f>
        <v>0.36544587820773611</v>
      </c>
      <c r="Q10" s="14">
        <f>O10/$O$79</f>
        <v>2.2838441375688752E-2</v>
      </c>
      <c r="R10" s="1">
        <v>476.07</v>
      </c>
    </row>
    <row r="11" spans="1:18" x14ac:dyDescent="0.35">
      <c r="A11" s="1" t="s">
        <v>11</v>
      </c>
      <c r="B11" s="6">
        <v>173.64</v>
      </c>
      <c r="C11" s="6">
        <v>32.229999999999997</v>
      </c>
      <c r="D11" s="6">
        <v>31.6</v>
      </c>
      <c r="E11" s="6">
        <v>0.63</v>
      </c>
      <c r="F11" s="6">
        <v>10.43</v>
      </c>
      <c r="G11" s="6">
        <v>877.72</v>
      </c>
      <c r="H11" s="6">
        <v>320.88</v>
      </c>
      <c r="I11" s="6">
        <v>556.83000000000004</v>
      </c>
      <c r="J11" s="6">
        <v>125.85</v>
      </c>
      <c r="K11" s="6">
        <v>0</v>
      </c>
      <c r="L11" s="6">
        <v>7.19</v>
      </c>
      <c r="M11" s="6">
        <v>64.91</v>
      </c>
      <c r="N11" s="6">
        <v>10.75</v>
      </c>
      <c r="O11" s="6">
        <v>1302.71</v>
      </c>
      <c r="P11" s="1"/>
      <c r="Q11" s="1"/>
      <c r="R11" s="1"/>
    </row>
    <row r="12" spans="1:18" x14ac:dyDescent="0.35">
      <c r="A12" s="1" t="s">
        <v>15</v>
      </c>
      <c r="B12" s="6">
        <v>9.2799999999999994</v>
      </c>
      <c r="C12" s="6">
        <v>0.76</v>
      </c>
      <c r="D12" s="6">
        <v>0.76</v>
      </c>
      <c r="E12" s="6">
        <v>0</v>
      </c>
      <c r="F12" s="6">
        <v>2.37</v>
      </c>
      <c r="G12" s="6">
        <v>101.13</v>
      </c>
      <c r="H12" s="6">
        <v>39</v>
      </c>
      <c r="I12" s="6">
        <v>62.12</v>
      </c>
      <c r="J12" s="6">
        <v>43.85</v>
      </c>
      <c r="K12" s="6">
        <v>0</v>
      </c>
      <c r="L12" s="6">
        <v>0.05</v>
      </c>
      <c r="M12" s="6">
        <v>9.59</v>
      </c>
      <c r="N12" s="6">
        <v>0.81</v>
      </c>
      <c r="O12" s="6">
        <v>167.83</v>
      </c>
      <c r="P12" s="14">
        <f>(O12-O13)/O13</f>
        <v>0.98076242181045681</v>
      </c>
      <c r="Q12" s="14">
        <f>O12/$O$79</f>
        <v>2.1548339963805775E-3</v>
      </c>
      <c r="R12" s="1">
        <v>83.1</v>
      </c>
    </row>
    <row r="13" spans="1:18" x14ac:dyDescent="0.35">
      <c r="A13" s="1" t="s">
        <v>11</v>
      </c>
      <c r="B13" s="6">
        <v>6.92</v>
      </c>
      <c r="C13" s="6">
        <v>0.46</v>
      </c>
      <c r="D13" s="6">
        <v>0.46</v>
      </c>
      <c r="E13" s="6">
        <v>0</v>
      </c>
      <c r="F13" s="6">
        <v>1.49</v>
      </c>
      <c r="G13" s="6">
        <v>44.23</v>
      </c>
      <c r="H13" s="6">
        <v>28.97</v>
      </c>
      <c r="I13" s="6">
        <v>15.26</v>
      </c>
      <c r="J13" s="6">
        <v>28.96</v>
      </c>
      <c r="K13" s="6">
        <v>0</v>
      </c>
      <c r="L13" s="6">
        <v>0.05</v>
      </c>
      <c r="M13" s="6">
        <v>2.61</v>
      </c>
      <c r="N13" s="6">
        <v>0.01</v>
      </c>
      <c r="O13" s="6">
        <v>84.73</v>
      </c>
      <c r="P13" s="1"/>
      <c r="Q13" s="1"/>
      <c r="R13" s="1"/>
    </row>
    <row r="14" spans="1:18" x14ac:dyDescent="0.35">
      <c r="A14" s="1" t="s">
        <v>16</v>
      </c>
      <c r="B14" s="6">
        <v>222.16</v>
      </c>
      <c r="C14" s="6">
        <v>39.53</v>
      </c>
      <c r="D14" s="6">
        <v>39.5</v>
      </c>
      <c r="E14" s="6">
        <v>0.03</v>
      </c>
      <c r="F14" s="6">
        <v>26.19</v>
      </c>
      <c r="G14" s="6">
        <v>536.61</v>
      </c>
      <c r="H14" s="6">
        <v>250.69</v>
      </c>
      <c r="I14" s="6">
        <v>285.92</v>
      </c>
      <c r="J14" s="6">
        <v>212.13</v>
      </c>
      <c r="K14" s="6">
        <v>0.3</v>
      </c>
      <c r="L14" s="6">
        <v>23.09</v>
      </c>
      <c r="M14" s="6">
        <v>25.55</v>
      </c>
      <c r="N14" s="6">
        <v>112.26</v>
      </c>
      <c r="O14" s="6">
        <v>1197.82</v>
      </c>
      <c r="P14" s="14">
        <f>(O14-O15)/O15</f>
        <v>0.1531470820417043</v>
      </c>
      <c r="Q14" s="14">
        <f>O14/$O$79</f>
        <v>1.5379272225136048E-2</v>
      </c>
      <c r="R14" s="1">
        <v>159.08000000000001</v>
      </c>
    </row>
    <row r="15" spans="1:18" x14ac:dyDescent="0.35">
      <c r="A15" s="1" t="s">
        <v>11</v>
      </c>
      <c r="B15" s="6">
        <v>195.95</v>
      </c>
      <c r="C15" s="6">
        <v>32.630000000000003</v>
      </c>
      <c r="D15" s="6">
        <v>32.65</v>
      </c>
      <c r="E15" s="6">
        <v>-0.02</v>
      </c>
      <c r="F15" s="6">
        <v>21.85</v>
      </c>
      <c r="G15" s="6">
        <v>442.5</v>
      </c>
      <c r="H15" s="6">
        <v>211.78</v>
      </c>
      <c r="I15" s="6">
        <v>230.72</v>
      </c>
      <c r="J15" s="6">
        <v>164.84</v>
      </c>
      <c r="K15" s="6">
        <v>0.08</v>
      </c>
      <c r="L15" s="6">
        <v>22.16</v>
      </c>
      <c r="M15" s="6">
        <v>23.48</v>
      </c>
      <c r="N15" s="6">
        <v>135.25</v>
      </c>
      <c r="O15" s="6">
        <v>1038.74</v>
      </c>
      <c r="P15" s="1"/>
      <c r="Q15" s="1"/>
      <c r="R15" s="1"/>
    </row>
    <row r="16" spans="1:18" x14ac:dyDescent="0.35">
      <c r="A16" s="1" t="s">
        <v>17</v>
      </c>
      <c r="B16" s="6">
        <v>175.86</v>
      </c>
      <c r="C16" s="6">
        <v>24.08</v>
      </c>
      <c r="D16" s="6">
        <v>24.08</v>
      </c>
      <c r="E16" s="6">
        <v>0</v>
      </c>
      <c r="F16" s="6">
        <v>16.809999999999999</v>
      </c>
      <c r="G16" s="6">
        <v>1025.1099999999999</v>
      </c>
      <c r="H16" s="6">
        <v>332.29</v>
      </c>
      <c r="I16" s="6">
        <v>692.83</v>
      </c>
      <c r="J16" s="6">
        <v>221.46</v>
      </c>
      <c r="K16" s="6">
        <v>0</v>
      </c>
      <c r="L16" s="6">
        <v>456.93</v>
      </c>
      <c r="M16" s="6">
        <v>47.05</v>
      </c>
      <c r="N16" s="6">
        <v>15.93</v>
      </c>
      <c r="O16" s="6">
        <v>1983.24</v>
      </c>
      <c r="P16" s="14">
        <f>(O16-O17)/O17</f>
        <v>0.82269686052496149</v>
      </c>
      <c r="Q16" s="14">
        <f>O16/$O$79</f>
        <v>2.5463582047201429E-2</v>
      </c>
      <c r="R16" s="1">
        <v>895.16</v>
      </c>
    </row>
    <row r="17" spans="1:18" x14ac:dyDescent="0.35">
      <c r="A17" s="1" t="s">
        <v>11</v>
      </c>
      <c r="B17" s="6">
        <v>115.11</v>
      </c>
      <c r="C17" s="6">
        <v>9.73</v>
      </c>
      <c r="D17" s="6">
        <v>9.73</v>
      </c>
      <c r="E17" s="6">
        <v>0</v>
      </c>
      <c r="F17" s="6">
        <v>11.76</v>
      </c>
      <c r="G17" s="6">
        <v>593.04999999999995</v>
      </c>
      <c r="H17" s="6">
        <v>186.18</v>
      </c>
      <c r="I17" s="6">
        <v>406.88</v>
      </c>
      <c r="J17" s="6">
        <v>217.08</v>
      </c>
      <c r="K17" s="6">
        <v>0</v>
      </c>
      <c r="L17" s="6">
        <v>95.31</v>
      </c>
      <c r="M17" s="6">
        <v>41.31</v>
      </c>
      <c r="N17" s="6">
        <v>4.72</v>
      </c>
      <c r="O17" s="6">
        <v>1088.08</v>
      </c>
      <c r="P17" s="1"/>
      <c r="Q17" s="1"/>
      <c r="R17" s="1"/>
    </row>
    <row r="18" spans="1:18" x14ac:dyDescent="0.35">
      <c r="A18" s="1" t="s">
        <v>18</v>
      </c>
      <c r="B18" s="6">
        <v>786.2</v>
      </c>
      <c r="C18" s="6">
        <v>94.96</v>
      </c>
      <c r="D18" s="6">
        <v>84.8</v>
      </c>
      <c r="E18" s="6">
        <v>10.15</v>
      </c>
      <c r="F18" s="6">
        <v>73.569999999999993</v>
      </c>
      <c r="G18" s="6">
        <v>1213.82</v>
      </c>
      <c r="H18" s="6">
        <v>542.14</v>
      </c>
      <c r="I18" s="6">
        <v>671.68</v>
      </c>
      <c r="J18" s="6">
        <v>1499.27</v>
      </c>
      <c r="K18" s="6">
        <v>6</v>
      </c>
      <c r="L18" s="6">
        <v>211.06</v>
      </c>
      <c r="M18" s="6">
        <v>250.45</v>
      </c>
      <c r="N18" s="6">
        <v>98.52</v>
      </c>
      <c r="O18" s="6">
        <v>4233.84</v>
      </c>
      <c r="P18" s="14">
        <f>(O18-O19)/O19</f>
        <v>0.26668760938832303</v>
      </c>
      <c r="Q18" s="14">
        <f>O18/$O$79</f>
        <v>5.4359902086849453E-2</v>
      </c>
      <c r="R18" s="1">
        <v>891.39</v>
      </c>
    </row>
    <row r="19" spans="1:18" x14ac:dyDescent="0.35">
      <c r="A19" s="1" t="s">
        <v>11</v>
      </c>
      <c r="B19" s="6">
        <v>594.51</v>
      </c>
      <c r="C19" s="6">
        <v>72.63</v>
      </c>
      <c r="D19" s="6">
        <v>62.18</v>
      </c>
      <c r="E19" s="6">
        <v>10.45</v>
      </c>
      <c r="F19" s="6">
        <v>75.5</v>
      </c>
      <c r="G19" s="6">
        <v>919.93</v>
      </c>
      <c r="H19" s="6">
        <v>416.19</v>
      </c>
      <c r="I19" s="6">
        <v>503.74</v>
      </c>
      <c r="J19" s="6">
        <v>1206.5</v>
      </c>
      <c r="K19" s="6">
        <v>6.43</v>
      </c>
      <c r="L19" s="6">
        <v>145.06</v>
      </c>
      <c r="M19" s="6">
        <v>193.87</v>
      </c>
      <c r="N19" s="6">
        <v>128.02000000000001</v>
      </c>
      <c r="O19" s="6">
        <v>3342.45</v>
      </c>
      <c r="P19" s="1"/>
      <c r="Q19" s="1"/>
      <c r="R19" s="1"/>
    </row>
    <row r="20" spans="1:18" x14ac:dyDescent="0.35">
      <c r="A20" s="1" t="s">
        <v>19</v>
      </c>
      <c r="B20" s="6">
        <v>1426.26</v>
      </c>
      <c r="C20" s="6">
        <v>311.99</v>
      </c>
      <c r="D20" s="6">
        <v>289.41000000000003</v>
      </c>
      <c r="E20" s="6">
        <v>22.58</v>
      </c>
      <c r="F20" s="6">
        <v>217.63</v>
      </c>
      <c r="G20" s="6">
        <v>2402.1799999999998</v>
      </c>
      <c r="H20" s="6">
        <v>1150.54</v>
      </c>
      <c r="I20" s="6">
        <v>1251.6400000000001</v>
      </c>
      <c r="J20" s="6">
        <v>1740.17</v>
      </c>
      <c r="K20" s="6">
        <v>55.51</v>
      </c>
      <c r="L20" s="6">
        <v>328.74</v>
      </c>
      <c r="M20" s="6">
        <v>194.84</v>
      </c>
      <c r="N20" s="6">
        <v>652.96</v>
      </c>
      <c r="O20" s="6">
        <v>7330.28</v>
      </c>
      <c r="P20" s="14">
        <f>(O20-O21)/O21</f>
        <v>0.49148583346050151</v>
      </c>
      <c r="Q20" s="14">
        <f>O20/$O$79</f>
        <v>9.4116287594521938E-2</v>
      </c>
      <c r="R20" s="1">
        <v>2415.5300000000002</v>
      </c>
    </row>
    <row r="21" spans="1:18" x14ac:dyDescent="0.35">
      <c r="A21" s="1" t="s">
        <v>11</v>
      </c>
      <c r="B21" s="6">
        <v>1201.25</v>
      </c>
      <c r="C21" s="6">
        <v>212.06</v>
      </c>
      <c r="D21" s="6">
        <v>193.72</v>
      </c>
      <c r="E21" s="6">
        <v>18.34</v>
      </c>
      <c r="F21" s="6">
        <v>189.9</v>
      </c>
      <c r="G21" s="6">
        <v>1674.79</v>
      </c>
      <c r="H21" s="6">
        <v>837.98</v>
      </c>
      <c r="I21" s="6">
        <v>836.8</v>
      </c>
      <c r="J21" s="6">
        <v>1149.6500000000001</v>
      </c>
      <c r="K21" s="6">
        <v>41.56</v>
      </c>
      <c r="L21" s="6">
        <v>250.37</v>
      </c>
      <c r="M21" s="6">
        <v>117.82</v>
      </c>
      <c r="N21" s="6">
        <v>77.36</v>
      </c>
      <c r="O21" s="6">
        <v>4914.75</v>
      </c>
      <c r="P21" s="1"/>
      <c r="Q21" s="1"/>
      <c r="R21" s="1"/>
    </row>
    <row r="22" spans="1:18" x14ac:dyDescent="0.35">
      <c r="A22" s="1" t="s">
        <v>20</v>
      </c>
      <c r="B22" s="6">
        <v>438.44</v>
      </c>
      <c r="C22" s="6">
        <v>105.03</v>
      </c>
      <c r="D22" s="6">
        <v>100.87</v>
      </c>
      <c r="E22" s="6">
        <v>4.16</v>
      </c>
      <c r="F22" s="6">
        <v>55.12</v>
      </c>
      <c r="G22" s="6">
        <v>1018.66</v>
      </c>
      <c r="H22" s="6">
        <v>484.14</v>
      </c>
      <c r="I22" s="6">
        <v>534.52</v>
      </c>
      <c r="J22" s="6">
        <v>651.55999999999995</v>
      </c>
      <c r="K22" s="6">
        <v>0</v>
      </c>
      <c r="L22" s="6">
        <v>76.52</v>
      </c>
      <c r="M22" s="6">
        <v>45.13</v>
      </c>
      <c r="N22" s="6">
        <v>443.68</v>
      </c>
      <c r="O22" s="6">
        <v>2834.14</v>
      </c>
      <c r="P22" s="14">
        <f>(O22-O23)/O23</f>
        <v>7.7935365106894361E-2</v>
      </c>
      <c r="Q22" s="14">
        <f>O22/$O$79</f>
        <v>3.6388614803682585E-2</v>
      </c>
      <c r="R22" s="1">
        <v>204.91</v>
      </c>
    </row>
    <row r="23" spans="1:18" x14ac:dyDescent="0.35">
      <c r="A23" s="1" t="s">
        <v>11</v>
      </c>
      <c r="B23" s="6">
        <v>435.25</v>
      </c>
      <c r="C23" s="6">
        <v>80.64</v>
      </c>
      <c r="D23" s="6">
        <v>72.97</v>
      </c>
      <c r="E23" s="6">
        <v>7.67</v>
      </c>
      <c r="F23" s="6">
        <v>39.31</v>
      </c>
      <c r="G23" s="6">
        <v>940.12</v>
      </c>
      <c r="H23" s="6">
        <v>458.79</v>
      </c>
      <c r="I23" s="6">
        <v>481.33</v>
      </c>
      <c r="J23" s="6">
        <v>655.48</v>
      </c>
      <c r="K23" s="6">
        <v>0</v>
      </c>
      <c r="L23" s="6">
        <v>65.290000000000006</v>
      </c>
      <c r="M23" s="6">
        <v>38.200000000000003</v>
      </c>
      <c r="N23" s="6">
        <v>374.94</v>
      </c>
      <c r="O23" s="6">
        <v>2629.23</v>
      </c>
      <c r="P23" s="1"/>
      <c r="Q23" s="1"/>
      <c r="R23" s="1"/>
    </row>
    <row r="24" spans="1:18" x14ac:dyDescent="0.35">
      <c r="A24" s="1" t="s">
        <v>21</v>
      </c>
      <c r="B24" s="6">
        <v>25.4</v>
      </c>
      <c r="C24" s="6">
        <v>5.6</v>
      </c>
      <c r="D24" s="6">
        <v>5.6</v>
      </c>
      <c r="E24" s="6">
        <v>0</v>
      </c>
      <c r="F24" s="6">
        <v>2.39</v>
      </c>
      <c r="G24" s="6">
        <v>140.93</v>
      </c>
      <c r="H24" s="6">
        <v>73</v>
      </c>
      <c r="I24" s="6">
        <v>67.930000000000007</v>
      </c>
      <c r="J24" s="6">
        <v>106.46</v>
      </c>
      <c r="K24" s="6">
        <v>0</v>
      </c>
      <c r="L24" s="6">
        <v>0.26</v>
      </c>
      <c r="M24" s="6">
        <v>16.41</v>
      </c>
      <c r="N24" s="6">
        <v>10.6</v>
      </c>
      <c r="O24" s="6">
        <v>308.05</v>
      </c>
      <c r="P24" s="14">
        <f>(O24-O25)/O25</f>
        <v>0.82008862629246682</v>
      </c>
      <c r="Q24" s="14">
        <f>O24/$O$79</f>
        <v>3.9551725709648863E-3</v>
      </c>
      <c r="R24" s="1">
        <v>138.80000000000001</v>
      </c>
    </row>
    <row r="25" spans="1:18" x14ac:dyDescent="0.35">
      <c r="A25" s="1" t="s">
        <v>11</v>
      </c>
      <c r="B25" s="6">
        <v>13.78</v>
      </c>
      <c r="C25" s="6">
        <v>0.12</v>
      </c>
      <c r="D25" s="6">
        <v>0.12</v>
      </c>
      <c r="E25" s="6">
        <v>0</v>
      </c>
      <c r="F25" s="6">
        <v>0.88</v>
      </c>
      <c r="G25" s="6">
        <v>76.319999999999993</v>
      </c>
      <c r="H25" s="6">
        <v>41.93</v>
      </c>
      <c r="I25" s="6">
        <v>34.39</v>
      </c>
      <c r="J25" s="6">
        <v>66.42</v>
      </c>
      <c r="K25" s="6">
        <v>0</v>
      </c>
      <c r="L25" s="6">
        <v>0.17</v>
      </c>
      <c r="M25" s="6">
        <v>9.5500000000000007</v>
      </c>
      <c r="N25" s="6">
        <v>2.0099999999999998</v>
      </c>
      <c r="O25" s="6">
        <v>169.25</v>
      </c>
      <c r="P25" s="1"/>
      <c r="Q25" s="1"/>
      <c r="R25" s="1"/>
    </row>
    <row r="26" spans="1:18" x14ac:dyDescent="0.35">
      <c r="A26" s="1" t="s">
        <v>22</v>
      </c>
      <c r="B26" s="6">
        <v>45.44</v>
      </c>
      <c r="C26" s="6">
        <v>16.399999999999999</v>
      </c>
      <c r="D26" s="6">
        <v>16.399999999999999</v>
      </c>
      <c r="E26" s="6">
        <v>0</v>
      </c>
      <c r="F26" s="6">
        <v>11.95</v>
      </c>
      <c r="G26" s="6">
        <v>359.19</v>
      </c>
      <c r="H26" s="6">
        <v>195.24</v>
      </c>
      <c r="I26" s="6">
        <v>163.95</v>
      </c>
      <c r="J26" s="6">
        <v>134.41999999999999</v>
      </c>
      <c r="K26" s="6">
        <v>0</v>
      </c>
      <c r="L26" s="6">
        <v>7.09</v>
      </c>
      <c r="M26" s="6">
        <v>9.64</v>
      </c>
      <c r="N26" s="6">
        <v>28.45</v>
      </c>
      <c r="O26" s="6">
        <v>612.58000000000004</v>
      </c>
      <c r="P26" s="14">
        <f>(O26-O27)/O27</f>
        <v>0.33453880005228542</v>
      </c>
      <c r="Q26" s="14">
        <f>O26/$O$79</f>
        <v>7.8651505064816427E-3</v>
      </c>
      <c r="R26" s="1">
        <v>153.56</v>
      </c>
    </row>
    <row r="27" spans="1:18" x14ac:dyDescent="0.35">
      <c r="A27" s="1" t="s">
        <v>11</v>
      </c>
      <c r="B27" s="6">
        <v>55.25</v>
      </c>
      <c r="C27" s="6">
        <v>14.92</v>
      </c>
      <c r="D27" s="6">
        <v>14.92</v>
      </c>
      <c r="E27" s="6">
        <v>0</v>
      </c>
      <c r="F27" s="6">
        <v>12.55</v>
      </c>
      <c r="G27" s="6">
        <v>251.13</v>
      </c>
      <c r="H27" s="6">
        <v>138.22</v>
      </c>
      <c r="I27" s="6">
        <v>112.92</v>
      </c>
      <c r="J27" s="6">
        <v>87.37</v>
      </c>
      <c r="K27" s="6">
        <v>0</v>
      </c>
      <c r="L27" s="6">
        <v>7.89</v>
      </c>
      <c r="M27" s="6">
        <v>8.4</v>
      </c>
      <c r="N27" s="6">
        <v>21.5</v>
      </c>
      <c r="O27" s="6">
        <v>459.02</v>
      </c>
      <c r="P27" s="1"/>
      <c r="Q27" s="1"/>
      <c r="R27" s="1"/>
    </row>
    <row r="28" spans="1:18" x14ac:dyDescent="0.35">
      <c r="A28" s="1" t="s">
        <v>23</v>
      </c>
      <c r="B28" s="6">
        <v>118.03</v>
      </c>
      <c r="C28" s="6">
        <v>11.39</v>
      </c>
      <c r="D28" s="6">
        <v>11.39</v>
      </c>
      <c r="E28" s="6">
        <v>0</v>
      </c>
      <c r="F28" s="6">
        <v>1.72</v>
      </c>
      <c r="G28" s="6">
        <v>552.4</v>
      </c>
      <c r="H28" s="6">
        <v>196.75</v>
      </c>
      <c r="I28" s="6">
        <v>355.65</v>
      </c>
      <c r="J28" s="6">
        <v>61.78</v>
      </c>
      <c r="K28" s="6">
        <v>0</v>
      </c>
      <c r="L28" s="6">
        <v>14.36</v>
      </c>
      <c r="M28" s="6">
        <v>2.4700000000000002</v>
      </c>
      <c r="N28" s="6">
        <v>0.3</v>
      </c>
      <c r="O28" s="6">
        <v>762.45</v>
      </c>
      <c r="P28" s="14">
        <f>(O28-O29)/O29</f>
        <v>0.69572759824744801</v>
      </c>
      <c r="Q28" s="14">
        <f>O28/$O$79</f>
        <v>9.7893891469961938E-3</v>
      </c>
      <c r="R28" s="1">
        <v>312.82</v>
      </c>
    </row>
    <row r="29" spans="1:18" x14ac:dyDescent="0.35">
      <c r="A29" s="1" t="s">
        <v>11</v>
      </c>
      <c r="B29" s="6">
        <v>71.25</v>
      </c>
      <c r="C29" s="6">
        <v>8.59</v>
      </c>
      <c r="D29" s="6">
        <v>8.59</v>
      </c>
      <c r="E29" s="6">
        <v>0</v>
      </c>
      <c r="F29" s="6">
        <v>2.4500000000000002</v>
      </c>
      <c r="G29" s="6">
        <v>310.77</v>
      </c>
      <c r="H29" s="6">
        <v>98.94</v>
      </c>
      <c r="I29" s="6">
        <v>211.83</v>
      </c>
      <c r="J29" s="6">
        <v>31.55</v>
      </c>
      <c r="K29" s="6">
        <v>0</v>
      </c>
      <c r="L29" s="6">
        <v>22.99</v>
      </c>
      <c r="M29" s="6">
        <v>1.9</v>
      </c>
      <c r="N29" s="6">
        <v>0.13</v>
      </c>
      <c r="O29" s="6">
        <v>449.63</v>
      </c>
      <c r="P29" s="1"/>
      <c r="Q29" s="1"/>
      <c r="R29" s="1"/>
    </row>
    <row r="30" spans="1:18" x14ac:dyDescent="0.35">
      <c r="A30" s="1" t="s">
        <v>24</v>
      </c>
      <c r="B30" s="6">
        <v>525.24</v>
      </c>
      <c r="C30" s="6">
        <v>78.489999999999995</v>
      </c>
      <c r="D30" s="6">
        <v>50.41</v>
      </c>
      <c r="E30" s="6">
        <v>28.07</v>
      </c>
      <c r="F30" s="6">
        <v>105.89</v>
      </c>
      <c r="G30" s="6">
        <v>1330.67</v>
      </c>
      <c r="H30" s="6">
        <v>427.07</v>
      </c>
      <c r="I30" s="6">
        <v>903.6</v>
      </c>
      <c r="J30" s="6">
        <v>2052.44</v>
      </c>
      <c r="K30" s="6">
        <v>18.63</v>
      </c>
      <c r="L30" s="6">
        <v>59.37</v>
      </c>
      <c r="M30" s="6">
        <v>279.91000000000003</v>
      </c>
      <c r="N30" s="6">
        <v>164.4</v>
      </c>
      <c r="O30" s="6">
        <v>4615.03</v>
      </c>
      <c r="P30" s="14">
        <f>(O30-O31)/O31</f>
        <v>9.3956374773032175E-2</v>
      </c>
      <c r="Q30" s="14">
        <f>O30/$O$79</f>
        <v>5.9254147281870076E-2</v>
      </c>
      <c r="R30" s="1">
        <v>396.37</v>
      </c>
    </row>
    <row r="31" spans="1:18" x14ac:dyDescent="0.35">
      <c r="A31" s="1" t="s">
        <v>11</v>
      </c>
      <c r="B31" s="6">
        <v>530.26</v>
      </c>
      <c r="C31" s="6">
        <v>74.89</v>
      </c>
      <c r="D31" s="6">
        <v>42.52</v>
      </c>
      <c r="E31" s="6">
        <v>32.36</v>
      </c>
      <c r="F31" s="6">
        <v>95.67</v>
      </c>
      <c r="G31" s="6">
        <v>1346.53</v>
      </c>
      <c r="H31" s="6">
        <v>416.43</v>
      </c>
      <c r="I31" s="6">
        <v>930.1</v>
      </c>
      <c r="J31" s="6">
        <v>1822.52</v>
      </c>
      <c r="K31" s="6">
        <v>48.69</v>
      </c>
      <c r="L31" s="6">
        <v>46.62</v>
      </c>
      <c r="M31" s="6">
        <v>114.54</v>
      </c>
      <c r="N31" s="6">
        <v>138.94999999999999</v>
      </c>
      <c r="O31" s="6">
        <v>4218.66</v>
      </c>
      <c r="P31" s="1"/>
      <c r="Q31" s="1"/>
      <c r="R31" s="1"/>
    </row>
    <row r="32" spans="1:18" x14ac:dyDescent="0.35">
      <c r="A32" s="1" t="s">
        <v>25</v>
      </c>
      <c r="B32" s="6">
        <v>0.9</v>
      </c>
      <c r="C32" s="6">
        <v>0</v>
      </c>
      <c r="D32" s="6">
        <v>0</v>
      </c>
      <c r="E32" s="6">
        <v>0</v>
      </c>
      <c r="F32" s="6">
        <v>0</v>
      </c>
      <c r="G32" s="6">
        <v>11.73</v>
      </c>
      <c r="H32" s="6">
        <v>1.45</v>
      </c>
      <c r="I32" s="6">
        <v>10.28</v>
      </c>
      <c r="J32" s="6">
        <v>14.7</v>
      </c>
      <c r="K32" s="6">
        <v>0</v>
      </c>
      <c r="L32" s="6">
        <v>0</v>
      </c>
      <c r="M32" s="6">
        <v>0.28000000000000003</v>
      </c>
      <c r="N32" s="6">
        <v>0</v>
      </c>
      <c r="O32" s="6">
        <v>27.61</v>
      </c>
      <c r="P32" s="14">
        <f>(O32-O33)/O33</f>
        <v>0.64835820895522389</v>
      </c>
      <c r="Q32" s="14">
        <f>O32/$O$79</f>
        <v>3.5449542179626846E-4</v>
      </c>
      <c r="R32" s="1">
        <v>10.86</v>
      </c>
    </row>
    <row r="33" spans="1:18" x14ac:dyDescent="0.35">
      <c r="A33" s="1" t="s">
        <v>11</v>
      </c>
      <c r="B33" s="6">
        <v>2.15</v>
      </c>
      <c r="C33" s="6">
        <v>0</v>
      </c>
      <c r="D33" s="6">
        <v>0</v>
      </c>
      <c r="E33" s="6">
        <v>0</v>
      </c>
      <c r="F33" s="6">
        <v>0</v>
      </c>
      <c r="G33" s="6">
        <v>9.27</v>
      </c>
      <c r="H33" s="6">
        <v>2.84</v>
      </c>
      <c r="I33" s="6">
        <v>6.42</v>
      </c>
      <c r="J33" s="6">
        <v>3.58</v>
      </c>
      <c r="K33" s="6">
        <v>0</v>
      </c>
      <c r="L33" s="6">
        <v>0</v>
      </c>
      <c r="M33" s="6">
        <v>0.91</v>
      </c>
      <c r="N33" s="6">
        <v>0.85</v>
      </c>
      <c r="O33" s="6">
        <v>16.75</v>
      </c>
      <c r="P33" s="1"/>
      <c r="Q33" s="1"/>
      <c r="R33" s="1"/>
    </row>
    <row r="34" spans="1:18" x14ac:dyDescent="0.35">
      <c r="A34" s="1" t="s">
        <v>26</v>
      </c>
      <c r="B34" s="6">
        <v>9.36</v>
      </c>
      <c r="C34" s="6">
        <v>0</v>
      </c>
      <c r="D34" s="6">
        <v>0</v>
      </c>
      <c r="E34" s="6">
        <v>0</v>
      </c>
      <c r="F34" s="6">
        <v>0.82</v>
      </c>
      <c r="G34" s="6">
        <v>118.33</v>
      </c>
      <c r="H34" s="6">
        <v>85.88</v>
      </c>
      <c r="I34" s="6">
        <v>32.450000000000003</v>
      </c>
      <c r="J34" s="6">
        <v>3.98</v>
      </c>
      <c r="K34" s="6">
        <v>0</v>
      </c>
      <c r="L34" s="6">
        <v>23.92</v>
      </c>
      <c r="M34" s="6">
        <v>0.17</v>
      </c>
      <c r="N34" s="6">
        <v>0.16</v>
      </c>
      <c r="O34" s="6">
        <v>156.74</v>
      </c>
      <c r="P34" s="14">
        <f>(O34-O35)/O35</f>
        <v>0.23485385645631451</v>
      </c>
      <c r="Q34" s="14">
        <f>O34/$O$79</f>
        <v>2.0124452159488273E-3</v>
      </c>
      <c r="R34" s="1">
        <v>29.81</v>
      </c>
    </row>
    <row r="35" spans="1:18" x14ac:dyDescent="0.35">
      <c r="A35" s="1" t="s">
        <v>11</v>
      </c>
      <c r="B35" s="6">
        <v>5.32</v>
      </c>
      <c r="C35" s="6">
        <v>0.01</v>
      </c>
      <c r="D35" s="6">
        <v>0.01</v>
      </c>
      <c r="E35" s="6">
        <v>0</v>
      </c>
      <c r="F35" s="6">
        <v>1.51</v>
      </c>
      <c r="G35" s="6">
        <v>91.63</v>
      </c>
      <c r="H35" s="6">
        <v>61.61</v>
      </c>
      <c r="I35" s="6">
        <v>30.02</v>
      </c>
      <c r="J35" s="6">
        <v>1.9</v>
      </c>
      <c r="K35" s="6">
        <v>0</v>
      </c>
      <c r="L35" s="6">
        <v>26.24</v>
      </c>
      <c r="M35" s="6">
        <v>0.11</v>
      </c>
      <c r="N35" s="6">
        <v>0.21</v>
      </c>
      <c r="O35" s="6">
        <v>126.93</v>
      </c>
      <c r="P35" s="1"/>
      <c r="Q35" s="1"/>
      <c r="R35" s="1"/>
    </row>
    <row r="36" spans="1:18" x14ac:dyDescent="0.35">
      <c r="A36" s="1" t="s">
        <v>27</v>
      </c>
      <c r="B36" s="6">
        <v>585.13</v>
      </c>
      <c r="C36" s="6">
        <v>58.67</v>
      </c>
      <c r="D36" s="6">
        <v>56.99</v>
      </c>
      <c r="E36" s="6">
        <v>1.68</v>
      </c>
      <c r="F36" s="6">
        <v>91.17</v>
      </c>
      <c r="G36" s="6">
        <v>999.18</v>
      </c>
      <c r="H36" s="6">
        <v>461.14</v>
      </c>
      <c r="I36" s="6">
        <v>538.04</v>
      </c>
      <c r="J36" s="6">
        <v>575.23</v>
      </c>
      <c r="K36" s="6">
        <v>17.82</v>
      </c>
      <c r="L36" s="6">
        <v>28.31</v>
      </c>
      <c r="M36" s="6">
        <v>61.96</v>
      </c>
      <c r="N36" s="6">
        <v>841.2</v>
      </c>
      <c r="O36" s="6">
        <v>3258.67</v>
      </c>
      <c r="P36" s="14">
        <f>(O36-O37)/O37</f>
        <v>0.18286326182438561</v>
      </c>
      <c r="Q36" s="14">
        <f>O36/$O$79</f>
        <v>4.183931894765832E-2</v>
      </c>
      <c r="R36" s="1">
        <v>503.77</v>
      </c>
    </row>
    <row r="37" spans="1:18" x14ac:dyDescent="0.35">
      <c r="A37" s="1" t="s">
        <v>11</v>
      </c>
      <c r="B37" s="6">
        <v>525.77</v>
      </c>
      <c r="C37" s="6">
        <v>47.08</v>
      </c>
      <c r="D37" s="6">
        <v>45.77</v>
      </c>
      <c r="E37" s="6">
        <v>1.31</v>
      </c>
      <c r="F37" s="6">
        <v>74.349999999999994</v>
      </c>
      <c r="G37" s="6">
        <v>917.47</v>
      </c>
      <c r="H37" s="6">
        <v>411.14</v>
      </c>
      <c r="I37" s="6">
        <v>506.32</v>
      </c>
      <c r="J37" s="6">
        <v>466.44</v>
      </c>
      <c r="K37" s="6">
        <v>21.5</v>
      </c>
      <c r="L37" s="6">
        <v>25.23</v>
      </c>
      <c r="M37" s="6">
        <v>32.369999999999997</v>
      </c>
      <c r="N37" s="6">
        <v>644.70000000000005</v>
      </c>
      <c r="O37" s="6">
        <v>2754.9</v>
      </c>
      <c r="P37" s="1"/>
      <c r="Q37" s="1"/>
      <c r="R37" s="1"/>
    </row>
    <row r="38" spans="1:18" x14ac:dyDescent="0.35">
      <c r="A38" s="1" t="s">
        <v>28</v>
      </c>
      <c r="B38" s="6">
        <v>157.09</v>
      </c>
      <c r="C38" s="6">
        <v>20.76</v>
      </c>
      <c r="D38" s="6">
        <v>20.76</v>
      </c>
      <c r="E38" s="6">
        <v>0</v>
      </c>
      <c r="F38" s="6">
        <v>22.77</v>
      </c>
      <c r="G38" s="6">
        <v>626.23</v>
      </c>
      <c r="H38" s="6">
        <v>276.83</v>
      </c>
      <c r="I38" s="6">
        <v>349.39</v>
      </c>
      <c r="J38" s="6">
        <v>167.61</v>
      </c>
      <c r="K38" s="6">
        <v>0</v>
      </c>
      <c r="L38" s="6">
        <v>4.4400000000000004</v>
      </c>
      <c r="M38" s="6">
        <v>17.399999999999999</v>
      </c>
      <c r="N38" s="6">
        <v>3.96</v>
      </c>
      <c r="O38" s="6">
        <v>1020.25</v>
      </c>
      <c r="P38" s="14">
        <f>(O38-O39)/O39</f>
        <v>0.14174285746259466</v>
      </c>
      <c r="Q38" s="14">
        <f>O38/$O$79</f>
        <v>1.3099382618168884E-2</v>
      </c>
      <c r="R38" s="1">
        <v>126.66</v>
      </c>
    </row>
    <row r="39" spans="1:18" x14ac:dyDescent="0.35">
      <c r="A39" s="1" t="s">
        <v>11</v>
      </c>
      <c r="B39" s="6">
        <v>164.65</v>
      </c>
      <c r="C39" s="6">
        <v>18.350000000000001</v>
      </c>
      <c r="D39" s="6">
        <v>18.350000000000001</v>
      </c>
      <c r="E39" s="6">
        <v>0</v>
      </c>
      <c r="F39" s="6">
        <v>22.69</v>
      </c>
      <c r="G39" s="6">
        <v>526.51</v>
      </c>
      <c r="H39" s="6">
        <v>276.61</v>
      </c>
      <c r="I39" s="6">
        <v>249.91</v>
      </c>
      <c r="J39" s="6">
        <v>135.63999999999999</v>
      </c>
      <c r="K39" s="6">
        <v>0</v>
      </c>
      <c r="L39" s="6">
        <v>3.91</v>
      </c>
      <c r="M39" s="6">
        <v>17.72</v>
      </c>
      <c r="N39" s="6">
        <v>4.1100000000000003</v>
      </c>
      <c r="O39" s="6">
        <v>893.59</v>
      </c>
      <c r="P39" s="1"/>
      <c r="Q39" s="1"/>
      <c r="R39" s="1"/>
    </row>
    <row r="40" spans="1:18" x14ac:dyDescent="0.35">
      <c r="A40" s="1" t="s">
        <v>29</v>
      </c>
      <c r="B40" s="6">
        <v>563.41</v>
      </c>
      <c r="C40" s="6">
        <v>34.25</v>
      </c>
      <c r="D40" s="6">
        <v>34.25</v>
      </c>
      <c r="E40" s="6">
        <v>0</v>
      </c>
      <c r="F40" s="6">
        <v>25.08</v>
      </c>
      <c r="G40" s="6">
        <v>795.51</v>
      </c>
      <c r="H40" s="6">
        <v>365.77</v>
      </c>
      <c r="I40" s="6">
        <v>429.73</v>
      </c>
      <c r="J40" s="6">
        <v>577.85</v>
      </c>
      <c r="K40" s="6">
        <v>0.03</v>
      </c>
      <c r="L40" s="6">
        <v>22.52</v>
      </c>
      <c r="M40" s="6">
        <v>251.64</v>
      </c>
      <c r="N40" s="6">
        <v>160.96</v>
      </c>
      <c r="O40" s="6">
        <v>2431.2399999999998</v>
      </c>
      <c r="P40" s="14">
        <f>(O40-O41)/O41</f>
        <v>0.44180281690140832</v>
      </c>
      <c r="Q40" s="14">
        <f>O40/$O$79</f>
        <v>3.121562655878159E-2</v>
      </c>
      <c r="R40" s="1">
        <v>744.99</v>
      </c>
    </row>
    <row r="41" spans="1:18" x14ac:dyDescent="0.35">
      <c r="A41" s="1" t="s">
        <v>11</v>
      </c>
      <c r="B41" s="6">
        <v>425.93</v>
      </c>
      <c r="C41" s="6">
        <v>22.58</v>
      </c>
      <c r="D41" s="6">
        <v>22.58</v>
      </c>
      <c r="E41" s="6">
        <v>0</v>
      </c>
      <c r="F41" s="6">
        <v>18.03</v>
      </c>
      <c r="G41" s="6">
        <v>564.71</v>
      </c>
      <c r="H41" s="6">
        <v>273.98</v>
      </c>
      <c r="I41" s="6">
        <v>290.74</v>
      </c>
      <c r="J41" s="6">
        <v>346.03</v>
      </c>
      <c r="K41" s="6">
        <v>0.02</v>
      </c>
      <c r="L41" s="6">
        <v>21.3</v>
      </c>
      <c r="M41" s="6">
        <v>167.31</v>
      </c>
      <c r="N41" s="6">
        <v>120.33</v>
      </c>
      <c r="O41" s="6">
        <v>1686.25</v>
      </c>
      <c r="P41" s="1"/>
      <c r="Q41" s="1"/>
      <c r="R41" s="1"/>
    </row>
    <row r="42" spans="1:18" x14ac:dyDescent="0.35">
      <c r="A42" s="1" t="s">
        <v>30</v>
      </c>
      <c r="B42" s="6">
        <v>23.19</v>
      </c>
      <c r="C42" s="6">
        <v>0.72</v>
      </c>
      <c r="D42" s="6">
        <v>0.72</v>
      </c>
      <c r="E42" s="6">
        <v>0</v>
      </c>
      <c r="F42" s="6">
        <v>4.6900000000000004</v>
      </c>
      <c r="G42" s="6">
        <v>547.47</v>
      </c>
      <c r="H42" s="6">
        <v>108.28</v>
      </c>
      <c r="I42" s="6">
        <v>439.18</v>
      </c>
      <c r="J42" s="6">
        <v>0.39</v>
      </c>
      <c r="K42" s="6">
        <v>0</v>
      </c>
      <c r="L42" s="6">
        <v>1.83</v>
      </c>
      <c r="M42" s="6">
        <v>9</v>
      </c>
      <c r="N42" s="6">
        <v>4.5199999999999996</v>
      </c>
      <c r="O42" s="6">
        <v>591.79999999999995</v>
      </c>
      <c r="P42" s="14">
        <f>(O42-O43)/O43</f>
        <v>0.23142869033251481</v>
      </c>
      <c r="Q42" s="14">
        <f>O42/$O$79</f>
        <v>7.5983480847168295E-3</v>
      </c>
      <c r="R42" s="1">
        <v>111.22</v>
      </c>
    </row>
    <row r="43" spans="1:18" x14ac:dyDescent="0.35">
      <c r="A43" s="1" t="s">
        <v>11</v>
      </c>
      <c r="B43" s="6">
        <v>15.95</v>
      </c>
      <c r="C43" s="6">
        <v>0.5</v>
      </c>
      <c r="D43" s="6">
        <v>0.5</v>
      </c>
      <c r="E43" s="6">
        <v>0</v>
      </c>
      <c r="F43" s="6">
        <v>3.95</v>
      </c>
      <c r="G43" s="6">
        <v>446.87</v>
      </c>
      <c r="H43" s="6">
        <v>104.09</v>
      </c>
      <c r="I43" s="6">
        <v>342.77</v>
      </c>
      <c r="J43" s="6">
        <v>3.35</v>
      </c>
      <c r="K43" s="6">
        <v>0</v>
      </c>
      <c r="L43" s="6">
        <v>1.46</v>
      </c>
      <c r="M43" s="6">
        <v>5.0599999999999996</v>
      </c>
      <c r="N43" s="6">
        <v>3.45</v>
      </c>
      <c r="O43" s="6">
        <v>480.58</v>
      </c>
      <c r="P43" s="1"/>
      <c r="Q43" s="1"/>
      <c r="R43" s="1"/>
    </row>
    <row r="44" spans="1:18" x14ac:dyDescent="0.35">
      <c r="A44" s="1" t="s">
        <v>31</v>
      </c>
      <c r="B44" s="6">
        <v>845.93</v>
      </c>
      <c r="C44" s="6">
        <v>223.39</v>
      </c>
      <c r="D44" s="6">
        <v>223.39</v>
      </c>
      <c r="E44" s="6">
        <v>0</v>
      </c>
      <c r="F44" s="6">
        <v>54.51</v>
      </c>
      <c r="G44" s="6">
        <v>1693.1</v>
      </c>
      <c r="H44" s="6">
        <v>771.52</v>
      </c>
      <c r="I44" s="6">
        <v>921.58</v>
      </c>
      <c r="J44" s="6">
        <v>728.39</v>
      </c>
      <c r="K44" s="6">
        <v>35</v>
      </c>
      <c r="L44" s="6">
        <v>188.64</v>
      </c>
      <c r="M44" s="6">
        <v>171.79</v>
      </c>
      <c r="N44" s="6">
        <v>128.30000000000001</v>
      </c>
      <c r="O44" s="6">
        <v>4069.05</v>
      </c>
      <c r="P44" s="14">
        <f>(O44-O45)/O45</f>
        <v>0.42461269146608321</v>
      </c>
      <c r="Q44" s="14">
        <f>O44/$O$79</f>
        <v>5.2244099821083169E-2</v>
      </c>
      <c r="R44" s="1">
        <v>1212.8</v>
      </c>
    </row>
    <row r="45" spans="1:18" x14ac:dyDescent="0.35">
      <c r="A45" s="1" t="s">
        <v>11</v>
      </c>
      <c r="B45" s="6">
        <v>718.39</v>
      </c>
      <c r="C45" s="6">
        <v>177.57</v>
      </c>
      <c r="D45" s="6">
        <v>177.57</v>
      </c>
      <c r="E45" s="6">
        <v>0</v>
      </c>
      <c r="F45" s="6">
        <v>43.07</v>
      </c>
      <c r="G45" s="6">
        <v>1258.27</v>
      </c>
      <c r="H45" s="6">
        <v>583.26</v>
      </c>
      <c r="I45" s="6">
        <v>675.01</v>
      </c>
      <c r="J45" s="6">
        <v>397.59</v>
      </c>
      <c r="K45" s="6">
        <v>0</v>
      </c>
      <c r="L45" s="6">
        <v>159.56</v>
      </c>
      <c r="M45" s="6">
        <v>50.1</v>
      </c>
      <c r="N45" s="6">
        <v>51.7</v>
      </c>
      <c r="O45" s="6">
        <v>2856.25</v>
      </c>
      <c r="P45" s="1"/>
      <c r="Q45" s="1"/>
      <c r="R45" s="1"/>
    </row>
    <row r="46" spans="1:18" x14ac:dyDescent="0.35">
      <c r="A46" s="1" t="s">
        <v>32</v>
      </c>
      <c r="B46" s="6">
        <v>1750.3</v>
      </c>
      <c r="C46" s="6">
        <v>345.87</v>
      </c>
      <c r="D46" s="6">
        <v>187.38</v>
      </c>
      <c r="E46" s="6">
        <v>158.49</v>
      </c>
      <c r="F46" s="6">
        <v>320.73</v>
      </c>
      <c r="G46" s="6">
        <v>2458.21</v>
      </c>
      <c r="H46" s="6">
        <v>839.47</v>
      </c>
      <c r="I46" s="6">
        <v>1618.74</v>
      </c>
      <c r="J46" s="6">
        <v>6551.44</v>
      </c>
      <c r="K46" s="6">
        <v>100.95</v>
      </c>
      <c r="L46" s="6">
        <v>210.84</v>
      </c>
      <c r="M46" s="6">
        <v>295.43</v>
      </c>
      <c r="N46" s="6">
        <v>505.75</v>
      </c>
      <c r="O46" s="6">
        <v>12539.52</v>
      </c>
      <c r="P46" s="14">
        <f>(O46-O47)/O47</f>
        <v>8.3855978204498763E-2</v>
      </c>
      <c r="Q46" s="14">
        <f>O46/$O$79</f>
        <v>0.16099972587912875</v>
      </c>
      <c r="R46" s="1">
        <v>970.16</v>
      </c>
    </row>
    <row r="47" spans="1:18" x14ac:dyDescent="0.35">
      <c r="A47" s="1" t="s">
        <v>11</v>
      </c>
      <c r="B47" s="6">
        <v>1659.27</v>
      </c>
      <c r="C47" s="6">
        <v>306.38</v>
      </c>
      <c r="D47" s="6">
        <v>153.56</v>
      </c>
      <c r="E47" s="6">
        <v>152.82</v>
      </c>
      <c r="F47" s="6">
        <v>262.70999999999998</v>
      </c>
      <c r="G47" s="6">
        <v>2181.62</v>
      </c>
      <c r="H47" s="6">
        <v>697.12</v>
      </c>
      <c r="I47" s="6">
        <v>1484.49</v>
      </c>
      <c r="J47" s="6">
        <v>5871.21</v>
      </c>
      <c r="K47" s="6">
        <v>113.1</v>
      </c>
      <c r="L47" s="6">
        <v>197.68</v>
      </c>
      <c r="M47" s="6">
        <v>460.8</v>
      </c>
      <c r="N47" s="6">
        <v>516.6</v>
      </c>
      <c r="O47" s="6">
        <v>11569.36</v>
      </c>
      <c r="P47" s="1"/>
      <c r="Q47" s="1"/>
      <c r="R47" s="1"/>
    </row>
    <row r="48" spans="1:18" x14ac:dyDescent="0.35">
      <c r="A48" s="1" t="s">
        <v>33</v>
      </c>
      <c r="B48" s="6">
        <v>772.24</v>
      </c>
      <c r="C48" s="6">
        <v>189.6</v>
      </c>
      <c r="D48" s="6">
        <v>99.98</v>
      </c>
      <c r="E48" s="6">
        <v>89.63</v>
      </c>
      <c r="F48" s="6">
        <v>118.31</v>
      </c>
      <c r="G48" s="6">
        <v>938.73</v>
      </c>
      <c r="H48" s="6">
        <v>247.78</v>
      </c>
      <c r="I48" s="6">
        <v>690.95</v>
      </c>
      <c r="J48" s="6">
        <v>2893.27</v>
      </c>
      <c r="K48" s="6">
        <v>43.59</v>
      </c>
      <c r="L48" s="6">
        <v>57.48</v>
      </c>
      <c r="M48" s="6">
        <v>224.05</v>
      </c>
      <c r="N48" s="6">
        <v>174.75</v>
      </c>
      <c r="O48" s="6">
        <v>5412.03</v>
      </c>
      <c r="P48" s="14">
        <f>(O48-O49)/O49</f>
        <v>0.25658064291435934</v>
      </c>
      <c r="Q48" s="14">
        <f>O48/$O$79</f>
        <v>6.9487137183051745E-2</v>
      </c>
      <c r="R48" s="1">
        <v>1105.08</v>
      </c>
    </row>
    <row r="49" spans="1:18" x14ac:dyDescent="0.35">
      <c r="A49" s="1" t="s">
        <v>11</v>
      </c>
      <c r="B49" s="6">
        <v>764.21</v>
      </c>
      <c r="C49" s="6">
        <v>130.03</v>
      </c>
      <c r="D49" s="6">
        <v>82.69</v>
      </c>
      <c r="E49" s="6">
        <v>47.34</v>
      </c>
      <c r="F49" s="6">
        <v>119.2</v>
      </c>
      <c r="G49" s="6">
        <v>895.66</v>
      </c>
      <c r="H49" s="6">
        <v>244.91</v>
      </c>
      <c r="I49" s="6">
        <v>650.75</v>
      </c>
      <c r="J49" s="6">
        <v>2052.4</v>
      </c>
      <c r="K49" s="6">
        <v>34.11</v>
      </c>
      <c r="L49" s="6">
        <v>46.59</v>
      </c>
      <c r="M49" s="6">
        <v>108.98</v>
      </c>
      <c r="N49" s="6">
        <v>155.77000000000001</v>
      </c>
      <c r="O49" s="6">
        <v>4306.95</v>
      </c>
      <c r="P49" s="1"/>
      <c r="Q49" s="1"/>
      <c r="R49" s="1"/>
    </row>
    <row r="50" spans="1:18" x14ac:dyDescent="0.35">
      <c r="A50" s="1" t="s">
        <v>34</v>
      </c>
      <c r="B50" s="6">
        <v>910.83</v>
      </c>
      <c r="C50" s="6">
        <v>176.69</v>
      </c>
      <c r="D50" s="6">
        <v>77.260000000000005</v>
      </c>
      <c r="E50" s="6">
        <v>99.43</v>
      </c>
      <c r="F50" s="6">
        <v>141.03</v>
      </c>
      <c r="G50" s="6">
        <v>1588.22</v>
      </c>
      <c r="H50" s="6">
        <v>432.77</v>
      </c>
      <c r="I50" s="6">
        <v>1155.45</v>
      </c>
      <c r="J50" s="6">
        <v>2853.01</v>
      </c>
      <c r="K50" s="6">
        <v>33.64</v>
      </c>
      <c r="L50" s="6">
        <v>118.65</v>
      </c>
      <c r="M50" s="6">
        <v>115.56</v>
      </c>
      <c r="N50" s="6">
        <v>172.06</v>
      </c>
      <c r="O50" s="6">
        <v>6109.69</v>
      </c>
      <c r="P50" s="14">
        <f>(O50-O51)/O51</f>
        <v>0.20973420137651375</v>
      </c>
      <c r="Q50" s="14">
        <f>O50/$O$79</f>
        <v>7.84446625713308E-2</v>
      </c>
      <c r="R50" s="1">
        <v>1059.25</v>
      </c>
    </row>
    <row r="51" spans="1:18" x14ac:dyDescent="0.35">
      <c r="A51" s="1" t="s">
        <v>11</v>
      </c>
      <c r="B51" s="6">
        <v>842.96</v>
      </c>
      <c r="C51" s="6">
        <v>128.82</v>
      </c>
      <c r="D51" s="6">
        <v>71.930000000000007</v>
      </c>
      <c r="E51" s="6">
        <v>56.89</v>
      </c>
      <c r="F51" s="6">
        <v>122.57</v>
      </c>
      <c r="G51" s="6">
        <v>1478.64</v>
      </c>
      <c r="H51" s="6">
        <v>383.02</v>
      </c>
      <c r="I51" s="6">
        <v>1095.6199999999999</v>
      </c>
      <c r="J51" s="6">
        <v>2132.75</v>
      </c>
      <c r="K51" s="6">
        <v>11.44</v>
      </c>
      <c r="L51" s="6">
        <v>75.680000000000007</v>
      </c>
      <c r="M51" s="6">
        <v>134.15</v>
      </c>
      <c r="N51" s="6">
        <v>123.43</v>
      </c>
      <c r="O51" s="6">
        <v>5050.4399999999996</v>
      </c>
      <c r="P51" s="1"/>
      <c r="Q51" s="1"/>
      <c r="R51" s="1"/>
    </row>
    <row r="52" spans="1:18" x14ac:dyDescent="0.35">
      <c r="A52" s="1" t="s">
        <v>35</v>
      </c>
      <c r="B52" s="6">
        <v>116.81</v>
      </c>
      <c r="C52" s="6">
        <v>13.67</v>
      </c>
      <c r="D52" s="6">
        <v>7.38</v>
      </c>
      <c r="E52" s="6">
        <v>6.29</v>
      </c>
      <c r="F52" s="6">
        <v>3.57</v>
      </c>
      <c r="G52" s="6">
        <v>627.1</v>
      </c>
      <c r="H52" s="6">
        <v>340.96</v>
      </c>
      <c r="I52" s="6">
        <v>286.14</v>
      </c>
      <c r="J52" s="6">
        <v>108.78</v>
      </c>
      <c r="K52" s="6">
        <v>0</v>
      </c>
      <c r="L52" s="6">
        <v>9.32</v>
      </c>
      <c r="M52" s="6">
        <v>53.81</v>
      </c>
      <c r="N52" s="6">
        <v>119.41</v>
      </c>
      <c r="O52" s="6">
        <v>1052.47</v>
      </c>
      <c r="P52" s="14">
        <f>(O52-O53)/O53</f>
        <v>0.55956138401126176</v>
      </c>
      <c r="Q52" s="14">
        <f>O52/$O$79</f>
        <v>1.3513067605140119E-2</v>
      </c>
      <c r="R52" s="1">
        <v>377.62</v>
      </c>
    </row>
    <row r="53" spans="1:18" x14ac:dyDescent="0.35">
      <c r="A53" s="1" t="s">
        <v>11</v>
      </c>
      <c r="B53" s="6">
        <v>115.56</v>
      </c>
      <c r="C53" s="6">
        <v>15.23</v>
      </c>
      <c r="D53" s="6">
        <v>6.43</v>
      </c>
      <c r="E53" s="6">
        <v>8.81</v>
      </c>
      <c r="F53" s="6">
        <v>4.1900000000000004</v>
      </c>
      <c r="G53" s="6">
        <v>254.92</v>
      </c>
      <c r="H53" s="6">
        <v>152.94999999999999</v>
      </c>
      <c r="I53" s="6">
        <v>101.97</v>
      </c>
      <c r="J53" s="6">
        <v>129.65</v>
      </c>
      <c r="K53" s="6">
        <v>0</v>
      </c>
      <c r="L53" s="6">
        <v>3.53</v>
      </c>
      <c r="M53" s="6">
        <v>121.66</v>
      </c>
      <c r="N53" s="6">
        <v>30.1</v>
      </c>
      <c r="O53" s="6">
        <v>674.85</v>
      </c>
      <c r="P53" s="1"/>
      <c r="Q53" s="1"/>
      <c r="R53" s="1"/>
    </row>
    <row r="54" spans="1:18" s="3" customFormat="1" x14ac:dyDescent="0.35">
      <c r="A54" s="2" t="s">
        <v>36</v>
      </c>
      <c r="B54" s="7">
        <f>B4+B6+B8+B10+B12+B14+B16+B18+B20+B22+B24+B26+B28+B30+B32+B34+B36+B38+B40+B42+B44+B46+B48+B50+B52</f>
        <v>10680.749999999996</v>
      </c>
      <c r="C54" s="7">
        <f t="shared" ref="C54:O54" si="0">C4+C6+C8+C10+C12+C14+C16+C18+C20+C22+C24+C26+C28+C30+C32+C34+C36+C38+C40+C42+C44+C46+C48+C50+C52</f>
        <v>1927.73</v>
      </c>
      <c r="D54" s="7">
        <f t="shared" si="0"/>
        <v>1481.0400000000002</v>
      </c>
      <c r="E54" s="7">
        <f t="shared" si="0"/>
        <v>446.69000000000005</v>
      </c>
      <c r="F54" s="7">
        <f t="shared" si="0"/>
        <v>1416.9299999999998</v>
      </c>
      <c r="G54" s="7">
        <f t="shared" si="0"/>
        <v>21884.53</v>
      </c>
      <c r="H54" s="7">
        <f t="shared" si="0"/>
        <v>8772.89</v>
      </c>
      <c r="I54" s="7">
        <f t="shared" si="0"/>
        <v>13111.6</v>
      </c>
      <c r="J54" s="7">
        <f t="shared" si="0"/>
        <v>22657.040000000001</v>
      </c>
      <c r="K54" s="7">
        <f t="shared" si="0"/>
        <v>316.96000000000004</v>
      </c>
      <c r="L54" s="7">
        <f t="shared" si="0"/>
        <v>2126.0899999999997</v>
      </c>
      <c r="M54" s="7">
        <f t="shared" si="0"/>
        <v>2254.14</v>
      </c>
      <c r="N54" s="7">
        <f t="shared" si="0"/>
        <v>5256.6500000000005</v>
      </c>
      <c r="O54" s="7">
        <f t="shared" si="0"/>
        <v>68520.780000000013</v>
      </c>
      <c r="P54" s="15">
        <f>(O54-O55)/O55</f>
        <v>0.21748380660138097</v>
      </c>
      <c r="Q54" s="14">
        <f>O54/$O$79</f>
        <v>0.87976467975042816</v>
      </c>
      <c r="R54" s="2">
        <v>12240.13</v>
      </c>
    </row>
    <row r="55" spans="1:18" x14ac:dyDescent="0.35">
      <c r="A55" s="1" t="s">
        <v>37</v>
      </c>
      <c r="B55" s="13">
        <f>B5+B7+B9+B11+B13+B15+B17+B19+B21+B23+B25+B27+B29+B31+B33+B35+B37+B39+B41+B43+B45+B47+B49+B51+B53</f>
        <v>9548.74</v>
      </c>
      <c r="C55" s="13">
        <f t="shared" ref="C55:O55" si="1">C5+C7+C9+C11+C13+C15+C17+C19+C21+C23+C25+C27+C29+C31+C33+C35+C37+C39+C41+C43+C45+C47+C49+C51+C53</f>
        <v>1492.3899999999999</v>
      </c>
      <c r="D55" s="13">
        <f t="shared" si="1"/>
        <v>1145.1200000000001</v>
      </c>
      <c r="E55" s="13">
        <f t="shared" si="1"/>
        <v>347.27</v>
      </c>
      <c r="F55" s="13">
        <f t="shared" si="1"/>
        <v>1238.5600000000002</v>
      </c>
      <c r="G55" s="13">
        <f t="shared" si="1"/>
        <v>17810.63</v>
      </c>
      <c r="H55" s="13">
        <f t="shared" si="1"/>
        <v>7130.6599999999989</v>
      </c>
      <c r="I55" s="13">
        <f t="shared" si="1"/>
        <v>10679.92</v>
      </c>
      <c r="J55" s="13">
        <f t="shared" si="1"/>
        <v>18815.830000000005</v>
      </c>
      <c r="K55" s="13">
        <f t="shared" si="1"/>
        <v>284.61</v>
      </c>
      <c r="L55" s="13">
        <f t="shared" si="1"/>
        <v>1477.82</v>
      </c>
      <c r="M55" s="13">
        <f t="shared" si="1"/>
        <v>1792.14</v>
      </c>
      <c r="N55" s="13">
        <f t="shared" si="1"/>
        <v>3819.9799999999991</v>
      </c>
      <c r="O55" s="13">
        <f t="shared" si="1"/>
        <v>56280.65</v>
      </c>
      <c r="P55" s="1"/>
      <c r="Q55" s="1"/>
      <c r="R55" s="1"/>
    </row>
    <row r="56" spans="1:18" x14ac:dyDescent="0.35">
      <c r="A56" s="1" t="s">
        <v>38</v>
      </c>
      <c r="B56" s="14">
        <f>(B54-B55)/B55</f>
        <v>0.11855071978082937</v>
      </c>
      <c r="C56" s="14">
        <f t="shared" ref="C56:O56" si="2">(C54-C55)/C55</f>
        <v>0.29170659144057531</v>
      </c>
      <c r="D56" s="14">
        <f t="shared" si="2"/>
        <v>0.29334916864608079</v>
      </c>
      <c r="E56" s="14">
        <f t="shared" si="2"/>
        <v>0.28629020646759029</v>
      </c>
      <c r="F56" s="14">
        <f t="shared" si="2"/>
        <v>0.1440140162769665</v>
      </c>
      <c r="G56" s="14">
        <f t="shared" si="2"/>
        <v>0.22873418851550997</v>
      </c>
      <c r="H56" s="14">
        <f t="shared" si="2"/>
        <v>0.23030546961992307</v>
      </c>
      <c r="I56" s="14">
        <f t="shared" si="2"/>
        <v>0.22768709877976617</v>
      </c>
      <c r="J56" s="14">
        <f t="shared" si="2"/>
        <v>0.20414778407330395</v>
      </c>
      <c r="K56" s="14">
        <f t="shared" si="2"/>
        <v>0.11366431256807569</v>
      </c>
      <c r="L56" s="14">
        <f t="shared" si="2"/>
        <v>0.43866641404230539</v>
      </c>
      <c r="M56" s="14">
        <f t="shared" si="2"/>
        <v>0.25779235997187705</v>
      </c>
      <c r="N56" s="14">
        <f t="shared" si="2"/>
        <v>0.37609359211304816</v>
      </c>
      <c r="O56" s="14">
        <f t="shared" si="2"/>
        <v>0.21748380660138097</v>
      </c>
      <c r="P56" s="1"/>
      <c r="Q56" s="1"/>
      <c r="R56" s="1"/>
    </row>
    <row r="57" spans="1:18" s="3" customFormat="1" x14ac:dyDescent="0.3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35">
      <c r="A58" s="1" t="s">
        <v>40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1076.02</v>
      </c>
      <c r="K58" s="6">
        <v>0</v>
      </c>
      <c r="L58" s="6">
        <v>0</v>
      </c>
      <c r="M58" s="6">
        <v>22.52</v>
      </c>
      <c r="N58" s="6">
        <v>0</v>
      </c>
      <c r="O58" s="6">
        <v>1098.54</v>
      </c>
      <c r="P58" s="14">
        <f>(O58-O59)/O59</f>
        <v>0.35848636616583196</v>
      </c>
      <c r="Q58" s="14">
        <f>O58/$O$79</f>
        <v>1.4104578075337658E-2</v>
      </c>
      <c r="R58" s="1">
        <v>289.89</v>
      </c>
    </row>
    <row r="59" spans="1:18" x14ac:dyDescent="0.35">
      <c r="A59" s="1" t="s">
        <v>11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792.96</v>
      </c>
      <c r="K59" s="6">
        <v>0</v>
      </c>
      <c r="L59" s="6">
        <v>0</v>
      </c>
      <c r="M59" s="6">
        <v>15.69</v>
      </c>
      <c r="N59" s="6">
        <v>0</v>
      </c>
      <c r="O59" s="6">
        <v>808.65</v>
      </c>
      <c r="P59" s="1"/>
      <c r="Q59" s="1"/>
      <c r="R59" s="1"/>
    </row>
    <row r="60" spans="1:18" x14ac:dyDescent="0.35">
      <c r="A60" s="1" t="s">
        <v>41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793.08</v>
      </c>
      <c r="K60" s="6">
        <v>0</v>
      </c>
      <c r="L60" s="6">
        <v>0</v>
      </c>
      <c r="M60" s="6">
        <v>54.2</v>
      </c>
      <c r="N60" s="6">
        <v>0</v>
      </c>
      <c r="O60" s="6">
        <v>847.28</v>
      </c>
      <c r="P60" s="14">
        <f>(O60-O61)/O61</f>
        <v>0.71865555082253185</v>
      </c>
      <c r="Q60" s="14">
        <f>O60/$O$79</f>
        <v>1.0878554182525981E-2</v>
      </c>
      <c r="R60" s="1">
        <v>354.29</v>
      </c>
    </row>
    <row r="61" spans="1:18" x14ac:dyDescent="0.35">
      <c r="A61" s="1" t="s">
        <v>11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446.07</v>
      </c>
      <c r="K61" s="6">
        <v>0</v>
      </c>
      <c r="L61" s="6">
        <v>0</v>
      </c>
      <c r="M61" s="6">
        <v>46.92</v>
      </c>
      <c r="N61" s="6">
        <v>0</v>
      </c>
      <c r="O61" s="6">
        <v>492.99</v>
      </c>
      <c r="P61" s="1"/>
      <c r="Q61" s="1"/>
      <c r="R61" s="1"/>
    </row>
    <row r="62" spans="1:18" x14ac:dyDescent="0.35">
      <c r="A62" s="1" t="s">
        <v>42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1403.33</v>
      </c>
      <c r="K62" s="6">
        <v>0</v>
      </c>
      <c r="L62" s="6">
        <v>0</v>
      </c>
      <c r="M62" s="6">
        <v>116.41</v>
      </c>
      <c r="N62" s="6">
        <v>0</v>
      </c>
      <c r="O62" s="6">
        <v>1519.74</v>
      </c>
      <c r="P62" s="14">
        <f>(O62-O63)/O63</f>
        <v>0.44706823332254192</v>
      </c>
      <c r="Q62" s="14">
        <f>O62/$O$79</f>
        <v>1.9512527067028652E-2</v>
      </c>
      <c r="R62" s="1">
        <v>469.52</v>
      </c>
    </row>
    <row r="63" spans="1:18" x14ac:dyDescent="0.35">
      <c r="A63" s="1" t="s">
        <v>11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975.5</v>
      </c>
      <c r="K63" s="6">
        <v>0</v>
      </c>
      <c r="L63" s="6">
        <v>0</v>
      </c>
      <c r="M63" s="6">
        <v>74.72</v>
      </c>
      <c r="N63" s="6">
        <v>0</v>
      </c>
      <c r="O63" s="6">
        <v>1050.22</v>
      </c>
      <c r="P63" s="1"/>
      <c r="Q63" s="1"/>
      <c r="R63" s="1"/>
    </row>
    <row r="64" spans="1:18" x14ac:dyDescent="0.35">
      <c r="A64" s="1" t="s">
        <v>43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382.84</v>
      </c>
      <c r="K64" s="6">
        <v>0</v>
      </c>
      <c r="L64" s="6">
        <v>0</v>
      </c>
      <c r="M64" s="6">
        <v>7.15</v>
      </c>
      <c r="N64" s="6">
        <v>0</v>
      </c>
      <c r="O64" s="6">
        <v>389.99</v>
      </c>
      <c r="P64" s="14">
        <f>(O64-O65)/O65</f>
        <v>0.35178509532062396</v>
      </c>
      <c r="Q64" s="14">
        <f>O64/$O$79</f>
        <v>5.0072317836409542E-3</v>
      </c>
      <c r="R64" s="1">
        <v>101.49</v>
      </c>
    </row>
    <row r="65" spans="1:18" x14ac:dyDescent="0.35">
      <c r="A65" s="1" t="s">
        <v>11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284.12</v>
      </c>
      <c r="K65" s="6">
        <v>0</v>
      </c>
      <c r="L65" s="6">
        <v>0</v>
      </c>
      <c r="M65" s="6">
        <v>4.38</v>
      </c>
      <c r="N65" s="6">
        <v>0</v>
      </c>
      <c r="O65" s="6">
        <v>288.5</v>
      </c>
      <c r="P65" s="1"/>
      <c r="Q65" s="1"/>
      <c r="R65" s="1"/>
    </row>
    <row r="66" spans="1:18" x14ac:dyDescent="0.35">
      <c r="A66" s="1" t="s">
        <v>44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3504.54</v>
      </c>
      <c r="K66" s="6">
        <v>0</v>
      </c>
      <c r="L66" s="6">
        <v>0</v>
      </c>
      <c r="M66" s="6">
        <v>50.92</v>
      </c>
      <c r="N66" s="6">
        <v>0</v>
      </c>
      <c r="O66" s="6">
        <v>3555.46</v>
      </c>
      <c r="P66" s="14">
        <f>(O66-O67)/O67</f>
        <v>0.11492775074005318</v>
      </c>
      <c r="Q66" s="14">
        <f>O66/$O$79</f>
        <v>4.5649920042729469E-2</v>
      </c>
      <c r="R66" s="1">
        <v>366.5</v>
      </c>
    </row>
    <row r="67" spans="1:18" x14ac:dyDescent="0.35">
      <c r="A67" s="1" t="s">
        <v>11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3147.16</v>
      </c>
      <c r="K67" s="6">
        <v>0</v>
      </c>
      <c r="L67" s="6">
        <v>0</v>
      </c>
      <c r="M67" s="6">
        <v>41.8</v>
      </c>
      <c r="N67" s="6">
        <v>0</v>
      </c>
      <c r="O67" s="6">
        <v>3188.96</v>
      </c>
      <c r="P67" s="1"/>
      <c r="Q67" s="1"/>
      <c r="R67" s="1"/>
    </row>
    <row r="68" spans="1:18" s="3" customFormat="1" x14ac:dyDescent="0.35">
      <c r="A68" s="2" t="s">
        <v>45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f>J58+J60+J62+J64+J66</f>
        <v>7159.8099999999995</v>
      </c>
      <c r="K68" s="7">
        <v>0</v>
      </c>
      <c r="L68" s="7">
        <v>0</v>
      </c>
      <c r="M68" s="7">
        <f>M58+M60+M62+M64+M66</f>
        <v>251.2</v>
      </c>
      <c r="N68" s="7">
        <v>0</v>
      </c>
      <c r="O68" s="7">
        <f>O58+O60+O62+O64+O66</f>
        <v>7411.01</v>
      </c>
      <c r="P68" s="14">
        <f>(O68-O69)/O69</f>
        <v>0.27133353461467213</v>
      </c>
      <c r="Q68" s="14">
        <f>O68/$O$79</f>
        <v>9.5152811151262714E-2</v>
      </c>
      <c r="R68" s="2">
        <v>1581.69</v>
      </c>
    </row>
    <row r="69" spans="1:18" x14ac:dyDescent="0.35">
      <c r="A69" s="1" t="s">
        <v>37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13">
        <f>J59+J61+J63+J65+J67</f>
        <v>5645.8099999999995</v>
      </c>
      <c r="K69" s="6">
        <v>0</v>
      </c>
      <c r="L69" s="6">
        <v>0</v>
      </c>
      <c r="M69" s="13">
        <f>M59+M61+M63+M65+M67</f>
        <v>183.51</v>
      </c>
      <c r="N69" s="6">
        <v>0</v>
      </c>
      <c r="O69" s="13">
        <f>O59+O61+O63+O65+O67</f>
        <v>5829.32</v>
      </c>
      <c r="P69" s="1"/>
      <c r="Q69" s="1"/>
      <c r="R69" s="1"/>
    </row>
    <row r="70" spans="1:18" x14ac:dyDescent="0.35">
      <c r="A70" s="1" t="s">
        <v>38</v>
      </c>
      <c r="B70" s="1"/>
      <c r="C70" s="1"/>
      <c r="D70" s="1"/>
      <c r="E70" s="1"/>
      <c r="F70" s="1"/>
      <c r="G70" s="1"/>
      <c r="H70" s="1"/>
      <c r="I70" s="1"/>
      <c r="J70" s="14">
        <f>(J68-J69)/J69</f>
        <v>0.26816346990068746</v>
      </c>
      <c r="K70" s="1"/>
      <c r="L70" s="1"/>
      <c r="M70" s="14">
        <f>(M68-M69)/M69</f>
        <v>0.36886273227617022</v>
      </c>
      <c r="N70" s="1"/>
      <c r="O70" s="14">
        <f>(O68-O69)/O69</f>
        <v>0.27133353461467213</v>
      </c>
      <c r="P70" s="1"/>
      <c r="Q70" s="1"/>
      <c r="R70" s="1"/>
    </row>
    <row r="71" spans="1:18" s="3" customFormat="1" x14ac:dyDescent="0.35">
      <c r="A71" s="2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35">
      <c r="A72" s="1" t="s">
        <v>57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1607.12</v>
      </c>
      <c r="O72" s="6">
        <v>1607.12</v>
      </c>
      <c r="P72" s="14">
        <f>(O72-O73)/O73</f>
        <v>-0.22099803688713324</v>
      </c>
      <c r="Q72" s="14">
        <f>O72/$O$79</f>
        <v>2.0634432534488191E-2</v>
      </c>
      <c r="R72" s="1">
        <v>-455.93</v>
      </c>
    </row>
    <row r="73" spans="1:18" x14ac:dyDescent="0.35">
      <c r="A73" s="1" t="s">
        <v>11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2063.0500000000002</v>
      </c>
      <c r="O73" s="6">
        <v>2063.0500000000002</v>
      </c>
      <c r="P73" s="1"/>
      <c r="Q73" s="1"/>
      <c r="R73" s="1"/>
    </row>
    <row r="74" spans="1:18" x14ac:dyDescent="0.35">
      <c r="A74" s="1" t="s">
        <v>58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346.44</v>
      </c>
      <c r="O74" s="6">
        <v>346.44</v>
      </c>
      <c r="P74" s="14">
        <f>(O74-O75)/O75</f>
        <v>0.20249913224574789</v>
      </c>
      <c r="Q74" s="14">
        <f>O74/$O$79</f>
        <v>4.4480765638210519E-3</v>
      </c>
      <c r="R74" s="1">
        <v>58.34</v>
      </c>
    </row>
    <row r="75" spans="1:18" x14ac:dyDescent="0.35">
      <c r="A75" s="1" t="s">
        <v>11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288.10000000000002</v>
      </c>
      <c r="O75" s="6">
        <v>288.10000000000002</v>
      </c>
      <c r="P75" s="1"/>
      <c r="Q75" s="1"/>
      <c r="R75" s="1"/>
    </row>
    <row r="76" spans="1:18" x14ac:dyDescent="0.35">
      <c r="A76" s="1" t="s">
        <v>59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1953.56</v>
      </c>
      <c r="O76" s="6">
        <v>1953.56</v>
      </c>
      <c r="P76" s="14">
        <f>(O76-O77)/O77</f>
        <v>-0.16910448078599841</v>
      </c>
      <c r="Q76" s="14">
        <f>O76/$O$79</f>
        <v>2.5082509098309242E-2</v>
      </c>
      <c r="R76" s="1">
        <v>-397.59</v>
      </c>
    </row>
    <row r="77" spans="1:18" x14ac:dyDescent="0.35">
      <c r="A77" s="1" t="s">
        <v>37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2351.15</v>
      </c>
      <c r="O77" s="6">
        <v>2351.15</v>
      </c>
      <c r="P77" s="1"/>
      <c r="Q77" s="1"/>
      <c r="R77" s="1"/>
    </row>
    <row r="78" spans="1:18" x14ac:dyDescent="0.35">
      <c r="A78" s="1" t="s">
        <v>38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4">
        <f>(N76-N77)/N77</f>
        <v>-0.16910448078599841</v>
      </c>
      <c r="O78" s="14">
        <f>(O76-O77)/O77</f>
        <v>-0.16910448078599841</v>
      </c>
      <c r="P78" s="1"/>
      <c r="Q78" s="1"/>
      <c r="R78" s="1"/>
    </row>
    <row r="79" spans="1:18" s="3" customFormat="1" x14ac:dyDescent="0.35">
      <c r="A79" s="2" t="s">
        <v>46</v>
      </c>
      <c r="B79" s="7">
        <f>B54+B68+B76</f>
        <v>10680.749999999996</v>
      </c>
      <c r="C79" s="7">
        <f t="shared" ref="C79:O79" si="3">C54+C68+C76</f>
        <v>1927.73</v>
      </c>
      <c r="D79" s="7">
        <f t="shared" si="3"/>
        <v>1481.0400000000002</v>
      </c>
      <c r="E79" s="7">
        <f t="shared" si="3"/>
        <v>446.69000000000005</v>
      </c>
      <c r="F79" s="7">
        <f t="shared" si="3"/>
        <v>1416.9299999999998</v>
      </c>
      <c r="G79" s="7">
        <f t="shared" si="3"/>
        <v>21884.53</v>
      </c>
      <c r="H79" s="7">
        <f t="shared" si="3"/>
        <v>8772.89</v>
      </c>
      <c r="I79" s="7">
        <f t="shared" si="3"/>
        <v>13111.6</v>
      </c>
      <c r="J79" s="7">
        <f t="shared" si="3"/>
        <v>29816.85</v>
      </c>
      <c r="K79" s="7">
        <f t="shared" si="3"/>
        <v>316.96000000000004</v>
      </c>
      <c r="L79" s="7">
        <f t="shared" si="3"/>
        <v>2126.0899999999997</v>
      </c>
      <c r="M79" s="7">
        <f t="shared" si="3"/>
        <v>2505.3399999999997</v>
      </c>
      <c r="N79" s="7">
        <f t="shared" si="3"/>
        <v>7210.2100000000009</v>
      </c>
      <c r="O79" s="7">
        <f t="shared" si="3"/>
        <v>77885.350000000006</v>
      </c>
      <c r="P79" s="14">
        <f>(O79-O80)/O80</f>
        <v>0.20825312994871953</v>
      </c>
      <c r="Q79" s="14">
        <f>O79/$O$79</f>
        <v>1</v>
      </c>
      <c r="R79" s="2">
        <v>13424.23</v>
      </c>
    </row>
    <row r="80" spans="1:18" x14ac:dyDescent="0.35">
      <c r="A80" s="1" t="s">
        <v>37</v>
      </c>
      <c r="B80" s="13">
        <f>B55+B69+B77</f>
        <v>9548.74</v>
      </c>
      <c r="C80" s="13">
        <f t="shared" ref="C80:O80" si="4">C55+C69+C77</f>
        <v>1492.3899999999999</v>
      </c>
      <c r="D80" s="13">
        <f t="shared" si="4"/>
        <v>1145.1200000000001</v>
      </c>
      <c r="E80" s="13">
        <f t="shared" si="4"/>
        <v>347.27</v>
      </c>
      <c r="F80" s="13">
        <f t="shared" si="4"/>
        <v>1238.5600000000002</v>
      </c>
      <c r="G80" s="13">
        <f t="shared" si="4"/>
        <v>17810.63</v>
      </c>
      <c r="H80" s="13">
        <f t="shared" si="4"/>
        <v>7130.6599999999989</v>
      </c>
      <c r="I80" s="13">
        <f t="shared" si="4"/>
        <v>10679.92</v>
      </c>
      <c r="J80" s="13">
        <f t="shared" si="4"/>
        <v>24461.640000000007</v>
      </c>
      <c r="K80" s="13">
        <f t="shared" si="4"/>
        <v>284.61</v>
      </c>
      <c r="L80" s="13">
        <f t="shared" si="4"/>
        <v>1477.82</v>
      </c>
      <c r="M80" s="13">
        <f t="shared" si="4"/>
        <v>1975.65</v>
      </c>
      <c r="N80" s="13">
        <f t="shared" si="4"/>
        <v>6171.1299999999992</v>
      </c>
      <c r="O80" s="13">
        <f t="shared" si="4"/>
        <v>64461.120000000003</v>
      </c>
      <c r="P80" s="1"/>
      <c r="Q80" s="1"/>
      <c r="R80" s="1"/>
    </row>
    <row r="81" spans="1:18" x14ac:dyDescent="0.35">
      <c r="A81" s="1" t="s">
        <v>38</v>
      </c>
      <c r="B81" s="14">
        <f>(B79-B80)/B80</f>
        <v>0.11855071978082937</v>
      </c>
      <c r="C81" s="14">
        <f t="shared" ref="C81:O81" si="5">(C79-C80)/C80</f>
        <v>0.29170659144057531</v>
      </c>
      <c r="D81" s="14">
        <f t="shared" si="5"/>
        <v>0.29334916864608079</v>
      </c>
      <c r="E81" s="14">
        <f t="shared" si="5"/>
        <v>0.28629020646759029</v>
      </c>
      <c r="F81" s="14">
        <f t="shared" si="5"/>
        <v>0.1440140162769665</v>
      </c>
      <c r="G81" s="14">
        <f t="shared" si="5"/>
        <v>0.22873418851550997</v>
      </c>
      <c r="H81" s="14">
        <f t="shared" si="5"/>
        <v>0.23030546961992307</v>
      </c>
      <c r="I81" s="14">
        <f t="shared" si="5"/>
        <v>0.22768709877976617</v>
      </c>
      <c r="J81" s="14">
        <f t="shared" si="5"/>
        <v>0.2189227705092541</v>
      </c>
      <c r="K81" s="14">
        <f t="shared" si="5"/>
        <v>0.11366431256807569</v>
      </c>
      <c r="L81" s="14">
        <f t="shared" si="5"/>
        <v>0.43866641404230539</v>
      </c>
      <c r="M81" s="14">
        <f t="shared" si="5"/>
        <v>0.26810922987371222</v>
      </c>
      <c r="N81" s="14">
        <f t="shared" si="5"/>
        <v>0.16837759048991058</v>
      </c>
      <c r="O81" s="14">
        <f t="shared" si="5"/>
        <v>0.20825312994871953</v>
      </c>
      <c r="P81" s="1"/>
      <c r="Q81" s="1"/>
      <c r="R81" s="1"/>
    </row>
    <row r="82" spans="1:18" x14ac:dyDescent="0.35">
      <c r="A82" s="1" t="s">
        <v>47</v>
      </c>
      <c r="B82" s="14">
        <f>B79/$O$79</f>
        <v>0.13713426209165133</v>
      </c>
      <c r="C82" s="14">
        <f t="shared" ref="C82:O82" si="6">C79/$O$79</f>
        <v>2.4750867781938451E-2</v>
      </c>
      <c r="D82" s="14">
        <f t="shared" si="6"/>
        <v>1.9015642864800633E-2</v>
      </c>
      <c r="E82" s="14">
        <f t="shared" si="6"/>
        <v>5.7352249171378185E-3</v>
      </c>
      <c r="F82" s="14">
        <f t="shared" si="6"/>
        <v>1.8192509887931425E-2</v>
      </c>
      <c r="G82" s="14">
        <f t="shared" si="6"/>
        <v>0.28098390775672188</v>
      </c>
      <c r="H82" s="14">
        <f t="shared" si="6"/>
        <v>0.11263851289106358</v>
      </c>
      <c r="I82" s="14">
        <f t="shared" si="6"/>
        <v>0.16834488129025549</v>
      </c>
      <c r="J82" s="14">
        <f t="shared" si="6"/>
        <v>0.38283001873908246</v>
      </c>
      <c r="K82" s="14">
        <f t="shared" si="6"/>
        <v>4.0695714919429648E-3</v>
      </c>
      <c r="L82" s="14">
        <f t="shared" si="6"/>
        <v>2.7297688204521126E-2</v>
      </c>
      <c r="M82" s="14">
        <f t="shared" si="6"/>
        <v>3.2167024992505004E-2</v>
      </c>
      <c r="N82" s="14">
        <f t="shared" si="6"/>
        <v>9.2574662629108045E-2</v>
      </c>
      <c r="O82" s="14">
        <f t="shared" si="6"/>
        <v>1</v>
      </c>
      <c r="P82" s="1"/>
      <c r="Q82" s="1"/>
      <c r="R82" s="1"/>
    </row>
    <row r="83" spans="1:18" x14ac:dyDescent="0.35">
      <c r="A83" s="1" t="s">
        <v>48</v>
      </c>
      <c r="B83" s="16">
        <v>0.14810000000000001</v>
      </c>
      <c r="C83" s="16">
        <v>2.3199999999999998E-2</v>
      </c>
      <c r="D83" s="16">
        <v>1.78E-2</v>
      </c>
      <c r="E83" s="16">
        <v>5.4000000000000003E-3</v>
      </c>
      <c r="F83" s="16">
        <v>1.9199999999999998E-2</v>
      </c>
      <c r="G83" s="16">
        <v>0.27629999999999999</v>
      </c>
      <c r="H83" s="16">
        <v>0.1106</v>
      </c>
      <c r="I83" s="16">
        <v>0.16569999999999999</v>
      </c>
      <c r="J83" s="16">
        <v>0.3795</v>
      </c>
      <c r="K83" s="16">
        <v>4.4000000000000003E-3</v>
      </c>
      <c r="L83" s="16">
        <v>2.29E-2</v>
      </c>
      <c r="M83" s="16">
        <v>3.0599999999999999E-2</v>
      </c>
      <c r="N83" s="16">
        <v>9.5699999999999993E-2</v>
      </c>
      <c r="O83" s="1">
        <v>100</v>
      </c>
      <c r="P83" s="1"/>
      <c r="Q83" s="1"/>
      <c r="R83" s="1"/>
    </row>
    <row r="84" spans="1:18" x14ac:dyDescent="0.35">
      <c r="A84" s="26" t="s">
        <v>73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</sheetData>
  <mergeCells count="2">
    <mergeCell ref="A1:R1"/>
    <mergeCell ref="A84:R8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Priyanka Bangera</cp:lastModifiedBy>
  <dcterms:created xsi:type="dcterms:W3CDTF">2022-08-17T16:33:05Z</dcterms:created>
  <dcterms:modified xsi:type="dcterms:W3CDTF">2022-08-18T11:44:40Z</dcterms:modified>
</cp:coreProperties>
</file>