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ouncil Statistics\Segment\Report\Segment wise Report for FY 2019-20\"/>
    </mc:Choice>
  </mc:AlternateContent>
  <xr:revisionPtr revIDLastSave="0" documentId="13_ncr:1_{D9BCD21B-8120-40AA-B356-36360C1AE85D}" xr6:coauthVersionLast="44" xr6:coauthVersionMax="44" xr10:uidLastSave="{00000000-0000-0000-0000-000000000000}"/>
  <bookViews>
    <workbookView xWindow="-120" yWindow="-120" windowWidth="20730" windowHeight="11310" tabRatio="432" firstSheet="2" activeTab="2" xr2:uid="{00000000-000D-0000-FFFF-FFFF00000000}"/>
  </bookViews>
  <sheets>
    <sheet name="Health Portfolio-AUG'19" sheetId="9" r:id="rId1"/>
    <sheet name="Miscellaneous portfolio-AUG'19" sheetId="10" r:id="rId2"/>
    <sheet name="Segmentwise Report AUG 2019" sheetId="11" r:id="rId3"/>
  </sheets>
  <definedNames>
    <definedName name="_xlnm.Print_Titles" localSheetId="2">'Segmentwise Report AUG 2019'!$3:$3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82" i="11" l="1"/>
  <c r="D82" i="11"/>
  <c r="E82" i="11"/>
  <c r="F82" i="11"/>
  <c r="G82" i="11"/>
  <c r="H82" i="11"/>
  <c r="I82" i="11"/>
  <c r="J82" i="11"/>
  <c r="K82" i="11"/>
  <c r="L82" i="11"/>
  <c r="M82" i="11"/>
  <c r="N82" i="11"/>
  <c r="C81" i="11"/>
  <c r="D81" i="11"/>
  <c r="E81" i="11"/>
  <c r="F81" i="11"/>
  <c r="G81" i="11"/>
  <c r="H81" i="11"/>
  <c r="I81" i="11"/>
  <c r="J81" i="11"/>
  <c r="K81" i="11"/>
  <c r="L81" i="11"/>
  <c r="M81" i="11"/>
  <c r="N81" i="11"/>
  <c r="B82" i="11"/>
  <c r="B81" i="11"/>
  <c r="F5" i="9" l="1"/>
  <c r="F6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B55" i="11" l="1"/>
  <c r="C55" i="11"/>
  <c r="D55" i="11"/>
  <c r="E55" i="11"/>
  <c r="F55" i="11"/>
  <c r="G55" i="11"/>
  <c r="H55" i="11"/>
  <c r="I55" i="11"/>
  <c r="J55" i="11"/>
  <c r="K55" i="11"/>
  <c r="L55" i="11"/>
  <c r="M55" i="11"/>
  <c r="B56" i="11"/>
  <c r="C56" i="11"/>
  <c r="D56" i="11"/>
  <c r="E56" i="11"/>
  <c r="E57" i="11" s="1"/>
  <c r="F56" i="11"/>
  <c r="G56" i="11"/>
  <c r="H56" i="11"/>
  <c r="I56" i="11"/>
  <c r="J56" i="11"/>
  <c r="J57" i="11" s="1"/>
  <c r="K56" i="11"/>
  <c r="L56" i="11"/>
  <c r="M56" i="11"/>
  <c r="K57" i="11" l="1"/>
  <c r="C57" i="11"/>
  <c r="M57" i="11"/>
  <c r="L57" i="11"/>
  <c r="B57" i="11"/>
  <c r="D57" i="11"/>
  <c r="F57" i="11"/>
  <c r="G57" i="11"/>
  <c r="H57" i="11"/>
  <c r="I57" i="11"/>
  <c r="D56" i="10"/>
  <c r="D55" i="10"/>
  <c r="C56" i="10"/>
  <c r="C55" i="10"/>
  <c r="B56" i="10"/>
  <c r="B55" i="10"/>
  <c r="O16" i="11"/>
  <c r="O15" i="11"/>
  <c r="E16" i="10" l="1"/>
  <c r="E15" i="10"/>
  <c r="H15" i="10" l="1"/>
  <c r="F15" i="10"/>
  <c r="N74" i="11"/>
  <c r="M74" i="11"/>
  <c r="L74" i="11"/>
  <c r="K74" i="11"/>
  <c r="J74" i="11"/>
  <c r="I74" i="11"/>
  <c r="H74" i="11"/>
  <c r="G74" i="11"/>
  <c r="F74" i="11"/>
  <c r="E74" i="11"/>
  <c r="D74" i="11"/>
  <c r="C74" i="11"/>
  <c r="B74" i="11"/>
  <c r="B73" i="11" l="1"/>
  <c r="N73" i="11"/>
  <c r="M73" i="11"/>
  <c r="L73" i="11"/>
  <c r="K73" i="11"/>
  <c r="J73" i="11"/>
  <c r="I73" i="11"/>
  <c r="H73" i="11"/>
  <c r="G73" i="11"/>
  <c r="F73" i="11"/>
  <c r="E73" i="11"/>
  <c r="D73" i="11"/>
  <c r="C73" i="11"/>
  <c r="O68" i="11" l="1"/>
  <c r="O67" i="11"/>
  <c r="E74" i="9"/>
  <c r="E73" i="9"/>
  <c r="D74" i="9"/>
  <c r="D73" i="9"/>
  <c r="C74" i="9"/>
  <c r="C73" i="9"/>
  <c r="B74" i="9"/>
  <c r="B73" i="9"/>
  <c r="F68" i="9"/>
  <c r="F67" i="9"/>
  <c r="F66" i="9"/>
  <c r="E14" i="10"/>
  <c r="E13" i="10"/>
  <c r="R67" i="11" l="1"/>
  <c r="I67" i="9"/>
  <c r="H13" i="10"/>
  <c r="F13" i="10"/>
  <c r="G67" i="9"/>
  <c r="P67" i="11"/>
  <c r="E60" i="10" l="1"/>
  <c r="E61" i="10"/>
  <c r="E62" i="10"/>
  <c r="E59" i="10"/>
  <c r="E54" i="10" l="1"/>
  <c r="E43" i="10"/>
  <c r="E44" i="10"/>
  <c r="F43" i="10" l="1"/>
  <c r="O7" i="11"/>
  <c r="O8" i="11"/>
  <c r="E20" i="10" l="1"/>
  <c r="E19" i="10"/>
  <c r="H19" i="10" l="1"/>
  <c r="F19" i="10"/>
  <c r="C56" i="9"/>
  <c r="D56" i="9"/>
  <c r="E56" i="9"/>
  <c r="B56" i="9"/>
  <c r="C55" i="9"/>
  <c r="D55" i="9"/>
  <c r="E55" i="9"/>
  <c r="B55" i="9"/>
  <c r="I5" i="9" l="1"/>
  <c r="G5" i="9"/>
  <c r="N56" i="11"/>
  <c r="N55" i="11"/>
  <c r="R15" i="11" l="1"/>
  <c r="P15" i="11"/>
  <c r="I15" i="9" l="1"/>
  <c r="G15" i="9"/>
  <c r="O6" i="11"/>
  <c r="O5" i="11"/>
  <c r="R5" i="11" l="1"/>
  <c r="P5" i="11"/>
  <c r="O11" i="11"/>
  <c r="O21" i="11"/>
  <c r="O25" i="11"/>
  <c r="O29" i="11"/>
  <c r="O41" i="11"/>
  <c r="O45" i="11"/>
  <c r="O49" i="11"/>
  <c r="O53" i="11"/>
  <c r="O9" i="11"/>
  <c r="O10" i="11"/>
  <c r="O12" i="11"/>
  <c r="O13" i="11"/>
  <c r="O14" i="11"/>
  <c r="O19" i="11"/>
  <c r="O20" i="11"/>
  <c r="O22" i="11"/>
  <c r="O23" i="11"/>
  <c r="O24" i="11"/>
  <c r="O26" i="11"/>
  <c r="O27" i="11"/>
  <c r="O28" i="11"/>
  <c r="O30" i="11"/>
  <c r="O31" i="11"/>
  <c r="O32" i="11"/>
  <c r="O35" i="11"/>
  <c r="O36" i="11"/>
  <c r="O38" i="11"/>
  <c r="O39" i="11"/>
  <c r="O40" i="11"/>
  <c r="O42" i="11"/>
  <c r="O43" i="11"/>
  <c r="O44" i="11"/>
  <c r="O46" i="11"/>
  <c r="O47" i="11"/>
  <c r="O48" i="11"/>
  <c r="O50" i="11"/>
  <c r="O51" i="11"/>
  <c r="O52" i="11"/>
  <c r="O54" i="11"/>
  <c r="O34" i="11" l="1"/>
  <c r="O33" i="11"/>
  <c r="O37" i="11"/>
  <c r="R43" i="11" l="1"/>
  <c r="D77" i="9"/>
  <c r="C76" i="9"/>
  <c r="E40" i="10"/>
  <c r="E41" i="10"/>
  <c r="E42" i="10"/>
  <c r="E45" i="10"/>
  <c r="E46" i="10"/>
  <c r="E47" i="10"/>
  <c r="E48" i="10"/>
  <c r="E49" i="10"/>
  <c r="E50" i="10"/>
  <c r="E51" i="10"/>
  <c r="E52" i="10"/>
  <c r="E53" i="10"/>
  <c r="G43" i="9" l="1"/>
  <c r="E77" i="9"/>
  <c r="D76" i="9"/>
  <c r="E76" i="9"/>
  <c r="G53" i="9"/>
  <c r="G45" i="9"/>
  <c r="R47" i="11"/>
  <c r="P53" i="11"/>
  <c r="H51" i="10"/>
  <c r="F51" i="10"/>
  <c r="F47" i="10"/>
  <c r="H47" i="10"/>
  <c r="H43" i="10"/>
  <c r="F53" i="10"/>
  <c r="H53" i="10"/>
  <c r="F49" i="10"/>
  <c r="H49" i="10"/>
  <c r="H45" i="10"/>
  <c r="F45" i="10"/>
  <c r="H41" i="10"/>
  <c r="F41" i="10"/>
  <c r="I51" i="9"/>
  <c r="G47" i="9"/>
  <c r="I43" i="9"/>
  <c r="I53" i="9"/>
  <c r="I45" i="9"/>
  <c r="P45" i="11"/>
  <c r="R49" i="11"/>
  <c r="R45" i="11"/>
  <c r="P51" i="11"/>
  <c r="P47" i="11"/>
  <c r="R53" i="11"/>
  <c r="P49" i="11"/>
  <c r="P43" i="11"/>
  <c r="B76" i="9"/>
  <c r="C77" i="9"/>
  <c r="B77" i="9"/>
  <c r="G51" i="9"/>
  <c r="G49" i="9"/>
  <c r="I49" i="9"/>
  <c r="I47" i="9"/>
  <c r="R51" i="11"/>
  <c r="B57" i="10" l="1"/>
  <c r="B57" i="9"/>
  <c r="J85" i="11"/>
  <c r="J84" i="11"/>
  <c r="I84" i="11"/>
  <c r="F84" i="11"/>
  <c r="E84" i="11"/>
  <c r="D84" i="11"/>
  <c r="B84" i="11"/>
  <c r="O72" i="11"/>
  <c r="O71" i="11"/>
  <c r="O70" i="11"/>
  <c r="D64" i="10"/>
  <c r="D67" i="10" s="1"/>
  <c r="C64" i="10"/>
  <c r="C67" i="10" s="1"/>
  <c r="B64" i="10"/>
  <c r="B67" i="10" s="1"/>
  <c r="D63" i="10"/>
  <c r="D66" i="10" s="1"/>
  <c r="C63" i="10"/>
  <c r="C66" i="10" s="1"/>
  <c r="B63" i="10"/>
  <c r="B66" i="10" s="1"/>
  <c r="E39" i="10"/>
  <c r="E38" i="10"/>
  <c r="E37" i="10"/>
  <c r="E36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18" i="10"/>
  <c r="E17" i="10"/>
  <c r="E12" i="10"/>
  <c r="E11" i="10"/>
  <c r="E10" i="10"/>
  <c r="E9" i="10"/>
  <c r="E8" i="10"/>
  <c r="E7" i="10"/>
  <c r="E75" i="9"/>
  <c r="D75" i="9"/>
  <c r="F72" i="9"/>
  <c r="F71" i="9"/>
  <c r="F70" i="9"/>
  <c r="F69" i="9"/>
  <c r="F65" i="9"/>
  <c r="F64" i="9"/>
  <c r="F63" i="9"/>
  <c r="F62" i="9"/>
  <c r="F61" i="9"/>
  <c r="F60" i="9"/>
  <c r="F59" i="9"/>
  <c r="F73" i="9" l="1"/>
  <c r="E55" i="10"/>
  <c r="E56" i="10"/>
  <c r="F74" i="9"/>
  <c r="L84" i="11"/>
  <c r="D85" i="11"/>
  <c r="H84" i="11"/>
  <c r="I85" i="11"/>
  <c r="M85" i="11"/>
  <c r="M84" i="11"/>
  <c r="E85" i="11"/>
  <c r="F85" i="11"/>
  <c r="K85" i="11"/>
  <c r="K84" i="11"/>
  <c r="B85" i="11"/>
  <c r="H85" i="11"/>
  <c r="L85" i="11"/>
  <c r="G71" i="9"/>
  <c r="F55" i="9"/>
  <c r="F56" i="9"/>
  <c r="O80" i="11"/>
  <c r="F21" i="10"/>
  <c r="B75" i="9"/>
  <c r="I21" i="9"/>
  <c r="G21" i="9"/>
  <c r="I63" i="9"/>
  <c r="I69" i="9"/>
  <c r="H27" i="10"/>
  <c r="H31" i="10"/>
  <c r="O61" i="11"/>
  <c r="O63" i="11"/>
  <c r="I27" i="9"/>
  <c r="O66" i="11"/>
  <c r="O69" i="11"/>
  <c r="P69" i="11" s="1"/>
  <c r="O64" i="11"/>
  <c r="O59" i="11"/>
  <c r="O65" i="11"/>
  <c r="O79" i="11"/>
  <c r="G85" i="11"/>
  <c r="O62" i="11"/>
  <c r="O77" i="11"/>
  <c r="I33" i="9"/>
  <c r="G37" i="9"/>
  <c r="G61" i="9"/>
  <c r="I31" i="9"/>
  <c r="G39" i="9"/>
  <c r="G23" i="9"/>
  <c r="M75" i="11"/>
  <c r="H61" i="10"/>
  <c r="H9" i="10"/>
  <c r="G63" i="9"/>
  <c r="I9" i="9"/>
  <c r="I25" i="9"/>
  <c r="I11" i="9"/>
  <c r="D65" i="10"/>
  <c r="H33" i="10"/>
  <c r="H7" i="10"/>
  <c r="F11" i="10"/>
  <c r="C75" i="9"/>
  <c r="I35" i="9"/>
  <c r="E57" i="9"/>
  <c r="I17" i="9"/>
  <c r="N83" i="11"/>
  <c r="J75" i="11"/>
  <c r="E64" i="10"/>
  <c r="B65" i="10"/>
  <c r="H23" i="10"/>
  <c r="H37" i="10"/>
  <c r="H59" i="10"/>
  <c r="H25" i="10"/>
  <c r="H39" i="10"/>
  <c r="C65" i="10"/>
  <c r="H11" i="10"/>
  <c r="H29" i="10"/>
  <c r="F35" i="10"/>
  <c r="F37" i="10"/>
  <c r="H17" i="10"/>
  <c r="H21" i="10"/>
  <c r="F27" i="10"/>
  <c r="F29" i="10"/>
  <c r="H35" i="10"/>
  <c r="G59" i="9"/>
  <c r="G69" i="9"/>
  <c r="I59" i="9"/>
  <c r="I65" i="9"/>
  <c r="G31" i="9"/>
  <c r="I41" i="9"/>
  <c r="G29" i="9"/>
  <c r="I39" i="9"/>
  <c r="C57" i="9"/>
  <c r="I7" i="9"/>
  <c r="G13" i="9"/>
  <c r="I23" i="9"/>
  <c r="G17" i="9"/>
  <c r="G7" i="9"/>
  <c r="I19" i="9"/>
  <c r="D57" i="9"/>
  <c r="C84" i="11"/>
  <c r="O78" i="11"/>
  <c r="O82" i="11"/>
  <c r="P71" i="11"/>
  <c r="R71" i="11"/>
  <c r="O60" i="11"/>
  <c r="F17" i="10"/>
  <c r="F23" i="10"/>
  <c r="F31" i="10"/>
  <c r="F39" i="10"/>
  <c r="F59" i="10"/>
  <c r="E63" i="10"/>
  <c r="F9" i="10"/>
  <c r="F25" i="10"/>
  <c r="F33" i="10"/>
  <c r="C57" i="10"/>
  <c r="F61" i="10"/>
  <c r="F7" i="10"/>
  <c r="D57" i="10"/>
  <c r="G9" i="9"/>
  <c r="I13" i="9"/>
  <c r="G19" i="9"/>
  <c r="G25" i="9"/>
  <c r="I29" i="9"/>
  <c r="G33" i="9"/>
  <c r="I37" i="9"/>
  <c r="G41" i="9"/>
  <c r="I61" i="9"/>
  <c r="G65" i="9"/>
  <c r="I71" i="9"/>
  <c r="G11" i="9"/>
  <c r="G27" i="9"/>
  <c r="G35" i="9"/>
  <c r="O73" i="11" l="1"/>
  <c r="O74" i="11"/>
  <c r="G84" i="11"/>
  <c r="F77" i="9"/>
  <c r="F80" i="9" s="1"/>
  <c r="C85" i="11"/>
  <c r="E65" i="10"/>
  <c r="E67" i="10"/>
  <c r="B70" i="10" s="1"/>
  <c r="E66" i="10"/>
  <c r="G15" i="10" s="1"/>
  <c r="P79" i="11"/>
  <c r="F76" i="9"/>
  <c r="E57" i="10"/>
  <c r="P21" i="11"/>
  <c r="R37" i="11"/>
  <c r="H86" i="11"/>
  <c r="R63" i="11"/>
  <c r="R61" i="11"/>
  <c r="L86" i="11"/>
  <c r="R79" i="11"/>
  <c r="P61" i="11"/>
  <c r="F55" i="10"/>
  <c r="R69" i="11"/>
  <c r="P41" i="11"/>
  <c r="P63" i="11"/>
  <c r="R23" i="11"/>
  <c r="R41" i="11"/>
  <c r="O81" i="11"/>
  <c r="R81" i="11" s="1"/>
  <c r="P65" i="11"/>
  <c r="P35" i="11"/>
  <c r="R27" i="11"/>
  <c r="P13" i="11"/>
  <c r="P7" i="11"/>
  <c r="R65" i="11"/>
  <c r="R77" i="11"/>
  <c r="P39" i="11"/>
  <c r="I73" i="9"/>
  <c r="R21" i="11"/>
  <c r="D78" i="9"/>
  <c r="P23" i="11"/>
  <c r="I86" i="11"/>
  <c r="D86" i="11"/>
  <c r="K86" i="11"/>
  <c r="R35" i="11"/>
  <c r="P27" i="11"/>
  <c r="B68" i="10"/>
  <c r="F75" i="9"/>
  <c r="D68" i="10"/>
  <c r="C68" i="10"/>
  <c r="G73" i="9"/>
  <c r="M86" i="11"/>
  <c r="E86" i="11"/>
  <c r="P31" i="11"/>
  <c r="P37" i="11"/>
  <c r="P33" i="11"/>
  <c r="R31" i="11"/>
  <c r="R39" i="11"/>
  <c r="P29" i="11"/>
  <c r="P19" i="11"/>
  <c r="P11" i="11"/>
  <c r="R11" i="11"/>
  <c r="R9" i="11"/>
  <c r="R19" i="11"/>
  <c r="P9" i="11"/>
  <c r="R13" i="11"/>
  <c r="R33" i="11"/>
  <c r="R7" i="11"/>
  <c r="P59" i="11"/>
  <c r="J86" i="11"/>
  <c r="R59" i="11"/>
  <c r="P25" i="11"/>
  <c r="R25" i="11"/>
  <c r="P77" i="11"/>
  <c r="F86" i="11"/>
  <c r="R29" i="11"/>
  <c r="B86" i="11"/>
  <c r="H63" i="10"/>
  <c r="F63" i="10"/>
  <c r="H55" i="10"/>
  <c r="I55" i="9"/>
  <c r="F57" i="9"/>
  <c r="G55" i="9"/>
  <c r="C78" i="9"/>
  <c r="B78" i="9"/>
  <c r="E78" i="9"/>
  <c r="G43" i="10" l="1"/>
  <c r="G13" i="10"/>
  <c r="H5" i="9"/>
  <c r="H67" i="9"/>
  <c r="G19" i="10"/>
  <c r="H51" i="9"/>
  <c r="H15" i="9"/>
  <c r="P73" i="11"/>
  <c r="G41" i="10"/>
  <c r="G49" i="10"/>
  <c r="G47" i="10"/>
  <c r="G45" i="10"/>
  <c r="G53" i="10"/>
  <c r="G51" i="10"/>
  <c r="H45" i="9"/>
  <c r="H49" i="9"/>
  <c r="H43" i="9"/>
  <c r="H47" i="9"/>
  <c r="H53" i="9"/>
  <c r="P81" i="11"/>
  <c r="C79" i="9"/>
  <c r="H21" i="9"/>
  <c r="O83" i="11"/>
  <c r="C80" i="9"/>
  <c r="E70" i="10"/>
  <c r="E79" i="9"/>
  <c r="D80" i="9"/>
  <c r="B80" i="9"/>
  <c r="E80" i="9"/>
  <c r="B79" i="9"/>
  <c r="R73" i="11"/>
  <c r="C70" i="10"/>
  <c r="D70" i="10"/>
  <c r="O75" i="11"/>
  <c r="C86" i="11"/>
  <c r="G86" i="11"/>
  <c r="E69" i="10"/>
  <c r="E68" i="10"/>
  <c r="H66" i="10"/>
  <c r="G35" i="10"/>
  <c r="G27" i="10"/>
  <c r="G66" i="10"/>
  <c r="F66" i="10"/>
  <c r="G37" i="10"/>
  <c r="G29" i="10"/>
  <c r="G21" i="10"/>
  <c r="G11" i="10"/>
  <c r="G9" i="10"/>
  <c r="G59" i="10"/>
  <c r="G17" i="10"/>
  <c r="G31" i="10"/>
  <c r="C69" i="10"/>
  <c r="G33" i="10"/>
  <c r="G61" i="10"/>
  <c r="B69" i="10"/>
  <c r="D69" i="10"/>
  <c r="G25" i="10"/>
  <c r="G7" i="10"/>
  <c r="G23" i="10"/>
  <c r="G39" i="10"/>
  <c r="G55" i="10"/>
  <c r="G63" i="10"/>
  <c r="F79" i="9"/>
  <c r="H76" i="9"/>
  <c r="I76" i="9"/>
  <c r="H71" i="9"/>
  <c r="H61" i="9"/>
  <c r="F78" i="9"/>
  <c r="G76" i="9"/>
  <c r="H7" i="9"/>
  <c r="H37" i="9"/>
  <c r="H63" i="9"/>
  <c r="H39" i="9"/>
  <c r="H31" i="9"/>
  <c r="H23" i="9"/>
  <c r="H17" i="9"/>
  <c r="H29" i="9"/>
  <c r="H13" i="9"/>
  <c r="H11" i="9"/>
  <c r="H19" i="9"/>
  <c r="H33" i="9"/>
  <c r="H65" i="9"/>
  <c r="H27" i="9"/>
  <c r="H73" i="9"/>
  <c r="H35" i="9"/>
  <c r="H69" i="9"/>
  <c r="H9" i="9"/>
  <c r="H25" i="9"/>
  <c r="H41" i="9"/>
  <c r="H59" i="9"/>
  <c r="D79" i="9"/>
  <c r="H55" i="9"/>
  <c r="O17" i="11" l="1"/>
  <c r="O55" i="11" s="1"/>
  <c r="N85" i="11"/>
  <c r="O18" i="11"/>
  <c r="O56" i="11" l="1"/>
  <c r="O85" i="11" s="1"/>
  <c r="P17" i="11"/>
  <c r="R17" i="11"/>
  <c r="N57" i="11"/>
  <c r="N84" i="11"/>
  <c r="K88" i="11" l="1"/>
  <c r="C88" i="11"/>
  <c r="E88" i="11"/>
  <c r="N88" i="11"/>
  <c r="L88" i="11"/>
  <c r="H88" i="11"/>
  <c r="B88" i="11"/>
  <c r="F88" i="11"/>
  <c r="G88" i="11"/>
  <c r="I88" i="11"/>
  <c r="D88" i="11"/>
  <c r="M88" i="11"/>
  <c r="J88" i="11"/>
  <c r="R55" i="11"/>
  <c r="P55" i="11"/>
  <c r="O57" i="11"/>
  <c r="O84" i="11"/>
  <c r="Q67" i="11" s="1"/>
  <c r="N86" i="11"/>
  <c r="O88" i="11" l="1"/>
  <c r="Q55" i="11"/>
  <c r="Q15" i="11"/>
  <c r="N87" i="11"/>
  <c r="Q47" i="11"/>
  <c r="Q31" i="11"/>
  <c r="R84" i="11"/>
  <c r="Q13" i="11"/>
  <c r="Q81" i="11"/>
  <c r="Q5" i="11"/>
  <c r="K87" i="11"/>
  <c r="F87" i="11"/>
  <c r="Q59" i="11"/>
  <c r="Q29" i="11"/>
  <c r="Q49" i="11"/>
  <c r="I87" i="11"/>
  <c r="Q37" i="11"/>
  <c r="Q19" i="11"/>
  <c r="J87" i="11"/>
  <c r="C87" i="11"/>
  <c r="Q11" i="11"/>
  <c r="Q27" i="11"/>
  <c r="Q21" i="11"/>
  <c r="Q9" i="11"/>
  <c r="O87" i="11"/>
  <c r="Q65" i="11"/>
  <c r="Q33" i="11"/>
  <c r="Q73" i="11"/>
  <c r="Q41" i="11"/>
  <c r="Q45" i="11"/>
  <c r="Q51" i="11"/>
  <c r="Q39" i="11"/>
  <c r="Q43" i="11"/>
  <c r="Q61" i="11"/>
  <c r="D87" i="11"/>
  <c r="O86" i="11"/>
  <c r="L87" i="11"/>
  <c r="B87" i="11"/>
  <c r="E87" i="11"/>
  <c r="Q25" i="11"/>
  <c r="Q63" i="11"/>
  <c r="Q53" i="11"/>
  <c r="Q35" i="11"/>
  <c r="Q71" i="11"/>
  <c r="Q79" i="11"/>
  <c r="Q84" i="11"/>
  <c r="M87" i="11"/>
  <c r="G87" i="11"/>
  <c r="Q7" i="11"/>
  <c r="P84" i="11"/>
  <c r="Q69" i="11"/>
  <c r="Q23" i="11"/>
  <c r="H87" i="11"/>
  <c r="Q77" i="11"/>
  <c r="Q17" i="11"/>
</calcChain>
</file>

<file path=xl/sharedStrings.xml><?xml version="1.0" encoding="utf-8"?>
<sst xmlns="http://schemas.openxmlformats.org/spreadsheetml/2006/main" count="282" uniqueCount="84">
  <si>
    <t>Insurers</t>
  </si>
  <si>
    <t>Fire</t>
  </si>
  <si>
    <t>Marine Total</t>
  </si>
  <si>
    <t>Marine  Cargo</t>
  </si>
  <si>
    <t>Marine  Hull</t>
  </si>
  <si>
    <t>Engineering</t>
  </si>
  <si>
    <t>Motor Total</t>
  </si>
  <si>
    <t>Motor OD</t>
  </si>
  <si>
    <t>Motor TP</t>
  </si>
  <si>
    <t xml:space="preserve">Aviation </t>
  </si>
  <si>
    <t>Liability</t>
  </si>
  <si>
    <t>P.A.</t>
  </si>
  <si>
    <t>Grand Total</t>
  </si>
  <si>
    <t>Growth %</t>
  </si>
  <si>
    <t>Market %</t>
  </si>
  <si>
    <t>Accretion</t>
  </si>
  <si>
    <t>Previous year</t>
  </si>
  <si>
    <t>Tata-AIG</t>
  </si>
  <si>
    <t>Reliance General</t>
  </si>
  <si>
    <t>Bajaj Allianz</t>
  </si>
  <si>
    <t>Cholamandalam MS</t>
  </si>
  <si>
    <t xml:space="preserve">Future Generali </t>
  </si>
  <si>
    <t>Universal Sompo</t>
  </si>
  <si>
    <t xml:space="preserve">Bharti AXA </t>
  </si>
  <si>
    <t>SBI General</t>
  </si>
  <si>
    <t>Magma HDI</t>
  </si>
  <si>
    <t>Previous Year Sub Total</t>
  </si>
  <si>
    <t>% Growth</t>
  </si>
  <si>
    <t>New India</t>
  </si>
  <si>
    <t>United India</t>
  </si>
  <si>
    <t>Oriental</t>
  </si>
  <si>
    <t>Stand-alone Health Insurers</t>
  </si>
  <si>
    <t>Apollo Munich</t>
  </si>
  <si>
    <t>Max Bupa</t>
  </si>
  <si>
    <t>Religare</t>
  </si>
  <si>
    <t>Previous Year</t>
  </si>
  <si>
    <t>Stand-alone Health sub Total</t>
  </si>
  <si>
    <t>Specialised Insurers</t>
  </si>
  <si>
    <t>ECGC (Export &amp; Credit)</t>
  </si>
  <si>
    <t>AIC (Crop)</t>
  </si>
  <si>
    <t>Specialised sub Total</t>
  </si>
  <si>
    <t>Industry Total</t>
  </si>
  <si>
    <t>% Market Share</t>
  </si>
  <si>
    <t>Previous Year Market Share</t>
  </si>
  <si>
    <t xml:space="preserve">Note:  Compiled by GI Council on the basis of data submitted by the Insurance companies   </t>
  </si>
  <si>
    <t>Credit Guarantee</t>
  </si>
  <si>
    <t>Crop Insurance</t>
  </si>
  <si>
    <t xml:space="preserve">Health </t>
  </si>
  <si>
    <t>Health-Retail</t>
  </si>
  <si>
    <t>Health-Group</t>
  </si>
  <si>
    <t>Health-Government schemes</t>
  </si>
  <si>
    <t xml:space="preserve">Overseas Medical </t>
  </si>
  <si>
    <t>All Other miscellaneous</t>
  </si>
  <si>
    <t>All Other Misc (Crop Insurance + Credit Guarantee+All other misc)</t>
  </si>
  <si>
    <t>Kotak Mahindra</t>
  </si>
  <si>
    <t>HDFC ERGO ($)</t>
  </si>
  <si>
    <t>ICICI -Lombard</t>
  </si>
  <si>
    <t>IFFCO -Tokio</t>
  </si>
  <si>
    <t>National</t>
  </si>
  <si>
    <t>Raheja QBE</t>
  </si>
  <si>
    <t>Royal sundaram</t>
  </si>
  <si>
    <t>Shriram General</t>
  </si>
  <si>
    <t>General Insurers</t>
  </si>
  <si>
    <t>Star Health</t>
  </si>
  <si>
    <t>General Insurers  Sub Total</t>
  </si>
  <si>
    <t>General Insurers Sub Total</t>
  </si>
  <si>
    <t>* Commenced operations in November 2017</t>
  </si>
  <si>
    <t># Commenced operations in October 2017</t>
  </si>
  <si>
    <t xml:space="preserve">Aditya Birla </t>
  </si>
  <si>
    <t>DHFL General *</t>
  </si>
  <si>
    <t>Go Digit #</t>
  </si>
  <si>
    <t>Acko General $$</t>
  </si>
  <si>
    <t xml:space="preserve">  $$ Commenced operations in December 2017</t>
  </si>
  <si>
    <t>Royal Sundaram</t>
  </si>
  <si>
    <t>** Commenced operations in March 2018</t>
  </si>
  <si>
    <t>Edelweiss**</t>
  </si>
  <si>
    <t>Liberty General</t>
  </si>
  <si>
    <t>Reliance Health ##</t>
  </si>
  <si>
    <t>## Commenced operations in December 2018</t>
  </si>
  <si>
    <t>GROSS DIRECT PREMIUM INCOME UNDERWRITTEN BY NON-LIFE INSURERS WITHIN INDIA  (SEGMENT WISE) : FOR THE PERIOD UP TO AUGUST 2019 (PROVISIONAL &amp; UNAUDITED ) IN FY 2019-20  (Rs. In Crs.)</t>
  </si>
  <si>
    <t>GROSS DIRECT PREMIUM INCOME UNDERWRITTEN BY NON-LIFE INSURERS WITHIN INDIA  (SEGMENT WISE) : FOR THE PERIOD UP TO AUGUST 2019 (PROVISIONAL &amp; UNAUDITED ) IN FY 2019-20 (Rs. In Crs.)</t>
  </si>
  <si>
    <t>ManipalCigna</t>
  </si>
  <si>
    <t>Health Total</t>
  </si>
  <si>
    <t>Misc 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</si>
</sst>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66F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66FF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4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rgb="FF0066FF"/>
      <name val="Calibri"/>
      <family val="2"/>
      <scheme val="minor"/>
    </font>
    <font>
      <sz val="14"/>
      <color rgb="FF0070C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808080"/>
      </right>
      <top style="medium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rgb="FF808080"/>
      </right>
      <top style="medium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808080"/>
      </right>
      <top style="medium">
        <color indexed="64"/>
      </top>
      <bottom style="medium">
        <color indexed="64"/>
      </bottom>
      <diagonal/>
    </border>
    <border>
      <left style="thin">
        <color rgb="FF80808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 style="thin">
        <color indexed="64"/>
      </left>
      <right style="thin">
        <color rgb="FF808080"/>
      </right>
      <top style="thin">
        <color rgb="FF808080"/>
      </top>
      <bottom style="medium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medium">
        <color indexed="64"/>
      </bottom>
      <diagonal/>
    </border>
    <border>
      <left style="thin">
        <color rgb="FF808080"/>
      </left>
      <right style="thin">
        <color indexed="64"/>
      </right>
      <top style="thin">
        <color rgb="FF808080"/>
      </top>
      <bottom style="medium">
        <color indexed="64"/>
      </bottom>
      <diagonal/>
    </border>
    <border>
      <left style="thin">
        <color rgb="FF808080"/>
      </left>
      <right/>
      <top/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9" fontId="1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43" applyNumberFormat="0" applyFill="0" applyAlignment="0" applyProtection="0"/>
    <xf numFmtId="0" fontId="12" fillId="0" borderId="44" applyNumberFormat="0" applyFill="0" applyAlignment="0" applyProtection="0"/>
    <xf numFmtId="0" fontId="13" fillId="0" borderId="45" applyNumberFormat="0" applyFill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46" applyNumberFormat="0" applyAlignment="0" applyProtection="0"/>
    <xf numFmtId="0" fontId="18" fillId="8" borderId="47" applyNumberFormat="0" applyAlignment="0" applyProtection="0"/>
    <xf numFmtId="0" fontId="19" fillId="8" borderId="46" applyNumberFormat="0" applyAlignment="0" applyProtection="0"/>
    <xf numFmtId="0" fontId="20" fillId="0" borderId="48" applyNumberFormat="0" applyFill="0" applyAlignment="0" applyProtection="0"/>
    <xf numFmtId="0" fontId="21" fillId="9" borderId="49" applyNumberFormat="0" applyAlignment="0" applyProtection="0"/>
    <xf numFmtId="0" fontId="8" fillId="0" borderId="0" applyNumberFormat="0" applyFill="0" applyBorder="0" applyAlignment="0" applyProtection="0"/>
    <xf numFmtId="0" fontId="1" fillId="10" borderId="50" applyNumberFormat="0" applyFont="0" applyAlignment="0" applyProtection="0"/>
    <xf numFmtId="0" fontId="22" fillId="0" borderId="0" applyNumberFormat="0" applyFill="0" applyBorder="0" applyAlignment="0" applyProtection="0"/>
    <xf numFmtId="0" fontId="2" fillId="0" borderId="51" applyNumberFormat="0" applyFill="0" applyAlignment="0" applyProtection="0"/>
    <xf numFmtId="0" fontId="23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90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2" fontId="0" fillId="2" borderId="0" xfId="0" applyNumberFormat="1" applyFill="1"/>
    <xf numFmtId="0" fontId="2" fillId="2" borderId="0" xfId="0" applyFont="1" applyFill="1"/>
    <xf numFmtId="0" fontId="5" fillId="3" borderId="13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3" borderId="0" xfId="0" applyFont="1" applyFill="1"/>
    <xf numFmtId="0" fontId="7" fillId="0" borderId="0" xfId="0" applyFont="1"/>
    <xf numFmtId="0" fontId="0" fillId="0" borderId="2" xfId="0" applyBorder="1"/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4" fillId="0" borderId="0" xfId="0" applyFont="1"/>
    <xf numFmtId="0" fontId="2" fillId="0" borderId="0" xfId="0" applyFont="1"/>
    <xf numFmtId="0" fontId="24" fillId="2" borderId="0" xfId="0" applyFont="1" applyFill="1"/>
    <xf numFmtId="0" fontId="9" fillId="2" borderId="0" xfId="0" applyFont="1" applyFill="1" applyAlignment="1">
      <alignment horizontal="left" vertical="center"/>
    </xf>
    <xf numFmtId="0" fontId="0" fillId="0" borderId="0" xfId="0" applyBorder="1"/>
    <xf numFmtId="0" fontId="7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center" wrapText="1"/>
    </xf>
    <xf numFmtId="10" fontId="7" fillId="0" borderId="2" xfId="0" applyNumberFormat="1" applyFont="1" applyBorder="1" applyAlignment="1">
      <alignment horizontal="center" vertical="top" wrapText="1"/>
    </xf>
    <xf numFmtId="10" fontId="7" fillId="0" borderId="3" xfId="1" applyNumberFormat="1" applyFont="1" applyBorder="1" applyAlignment="1">
      <alignment horizontal="center" vertical="top" wrapText="1"/>
    </xf>
    <xf numFmtId="2" fontId="7" fillId="0" borderId="2" xfId="0" applyNumberFormat="1" applyFont="1" applyBorder="1" applyAlignment="1">
      <alignment horizontal="center" vertical="top" wrapText="1"/>
    </xf>
    <xf numFmtId="0" fontId="25" fillId="0" borderId="2" xfId="0" applyFont="1" applyBorder="1"/>
    <xf numFmtId="0" fontId="25" fillId="0" borderId="4" xfId="0" applyFont="1" applyBorder="1"/>
    <xf numFmtId="0" fontId="25" fillId="0" borderId="41" xfId="0" applyFont="1" applyBorder="1" applyAlignment="1">
      <alignment wrapText="1"/>
    </xf>
    <xf numFmtId="0" fontId="25" fillId="0" borderId="5" xfId="0" applyFont="1" applyBorder="1" applyAlignment="1">
      <alignment wrapText="1"/>
    </xf>
    <xf numFmtId="0" fontId="25" fillId="0" borderId="56" xfId="0" applyFont="1" applyBorder="1" applyAlignment="1">
      <alignment wrapText="1"/>
    </xf>
    <xf numFmtId="0" fontId="25" fillId="0" borderId="56" xfId="0" applyFont="1" applyBorder="1"/>
    <xf numFmtId="0" fontId="25" fillId="0" borderId="41" xfId="0" applyFont="1" applyBorder="1"/>
    <xf numFmtId="0" fontId="25" fillId="0" borderId="5" xfId="0" applyFont="1" applyBorder="1"/>
    <xf numFmtId="10" fontId="25" fillId="0" borderId="56" xfId="0" applyNumberFormat="1" applyFont="1" applyBorder="1" applyAlignment="1">
      <alignment vertical="center" wrapText="1"/>
    </xf>
    <xf numFmtId="10" fontId="25" fillId="0" borderId="41" xfId="1" applyNumberFormat="1" applyFont="1" applyBorder="1" applyAlignment="1">
      <alignment vertical="center" wrapText="1"/>
    </xf>
    <xf numFmtId="2" fontId="25" fillId="0" borderId="2" xfId="0" applyNumberFormat="1" applyFont="1" applyBorder="1" applyAlignment="1">
      <alignment vertical="center" wrapText="1"/>
    </xf>
    <xf numFmtId="0" fontId="7" fillId="2" borderId="2" xfId="0" applyFont="1" applyFill="1" applyBorder="1"/>
    <xf numFmtId="2" fontId="7" fillId="2" borderId="33" xfId="0" applyNumberFormat="1" applyFont="1" applyFill="1" applyBorder="1"/>
    <xf numFmtId="2" fontId="7" fillId="2" borderId="33" xfId="0" applyNumberFormat="1" applyFont="1" applyFill="1" applyBorder="1" applyAlignment="1">
      <alignment wrapText="1"/>
    </xf>
    <xf numFmtId="2" fontId="7" fillId="2" borderId="6" xfId="0" applyNumberFormat="1" applyFont="1" applyFill="1" applyBorder="1" applyAlignment="1">
      <alignment wrapText="1"/>
    </xf>
    <xf numFmtId="2" fontId="7" fillId="2" borderId="34" xfId="0" applyNumberFormat="1" applyFont="1" applyFill="1" applyBorder="1" applyAlignment="1">
      <alignment wrapText="1"/>
    </xf>
    <xf numFmtId="2" fontId="7" fillId="2" borderId="6" xfId="0" applyNumberFormat="1" applyFont="1" applyFill="1" applyBorder="1"/>
    <xf numFmtId="2" fontId="7" fillId="2" borderId="34" xfId="0" applyNumberFormat="1" applyFont="1" applyFill="1" applyBorder="1"/>
    <xf numFmtId="10" fontId="25" fillId="2" borderId="6" xfId="0" applyNumberFormat="1" applyFont="1" applyFill="1" applyBorder="1" applyAlignment="1">
      <alignment horizontal="right" vertical="center" wrapText="1"/>
    </xf>
    <xf numFmtId="10" fontId="25" fillId="2" borderId="52" xfId="1" applyNumberFormat="1" applyFont="1" applyFill="1" applyBorder="1" applyAlignment="1">
      <alignment vertical="center" wrapText="1"/>
    </xf>
    <xf numFmtId="2" fontId="25" fillId="2" borderId="2" xfId="0" applyNumberFormat="1" applyFont="1" applyFill="1" applyBorder="1" applyAlignment="1">
      <alignment vertical="center" wrapText="1"/>
    </xf>
    <xf numFmtId="0" fontId="26" fillId="3" borderId="2" xfId="0" applyFont="1" applyFill="1" applyBorder="1"/>
    <xf numFmtId="2" fontId="26" fillId="3" borderId="0" xfId="0" applyNumberFormat="1" applyFont="1" applyFill="1"/>
    <xf numFmtId="2" fontId="26" fillId="3" borderId="10" xfId="0" applyNumberFormat="1" applyFont="1" applyFill="1" applyBorder="1" applyAlignment="1">
      <alignment wrapText="1"/>
    </xf>
    <xf numFmtId="2" fontId="26" fillId="3" borderId="26" xfId="0" applyNumberFormat="1" applyFont="1" applyFill="1" applyBorder="1"/>
    <xf numFmtId="2" fontId="26" fillId="3" borderId="10" xfId="0" applyNumberFormat="1" applyFont="1" applyFill="1" applyBorder="1"/>
    <xf numFmtId="2" fontId="26" fillId="3" borderId="33" xfId="0" applyNumberFormat="1" applyFont="1" applyFill="1" applyBorder="1" applyAlignment="1">
      <alignment wrapText="1"/>
    </xf>
    <xf numFmtId="10" fontId="25" fillId="3" borderId="26" xfId="0" applyNumberFormat="1" applyFont="1" applyFill="1" applyBorder="1" applyAlignment="1">
      <alignment vertical="center" wrapText="1"/>
    </xf>
    <xf numFmtId="10" fontId="25" fillId="3" borderId="55" xfId="1" applyNumberFormat="1" applyFont="1" applyFill="1" applyBorder="1" applyAlignment="1">
      <alignment vertical="center" wrapText="1"/>
    </xf>
    <xf numFmtId="2" fontId="25" fillId="3" borderId="16" xfId="0" applyNumberFormat="1" applyFont="1" applyFill="1" applyBorder="1" applyAlignment="1">
      <alignment vertical="center" wrapText="1"/>
    </xf>
    <xf numFmtId="0" fontId="27" fillId="2" borderId="2" xfId="0" applyFont="1" applyFill="1" applyBorder="1" applyAlignment="1">
      <alignment horizontal="left" vertical="center"/>
    </xf>
    <xf numFmtId="0" fontId="7" fillId="35" borderId="6" xfId="0" applyFont="1" applyFill="1" applyBorder="1" applyAlignment="1">
      <alignment wrapText="1"/>
    </xf>
    <xf numFmtId="0" fontId="7" fillId="35" borderId="66" xfId="0" applyFont="1" applyFill="1" applyBorder="1" applyAlignment="1">
      <alignment wrapText="1"/>
    </xf>
    <xf numFmtId="0" fontId="7" fillId="35" borderId="58" xfId="0" applyFont="1" applyFill="1" applyBorder="1" applyAlignment="1">
      <alignment wrapText="1"/>
    </xf>
    <xf numFmtId="0" fontId="7" fillId="35" borderId="60" xfId="0" applyFont="1" applyFill="1" applyBorder="1" applyAlignment="1">
      <alignment wrapText="1"/>
    </xf>
    <xf numFmtId="2" fontId="7" fillId="35" borderId="58" xfId="0" applyNumberFormat="1" applyFont="1" applyFill="1" applyBorder="1" applyAlignment="1">
      <alignment wrapText="1"/>
    </xf>
    <xf numFmtId="10" fontId="25" fillId="2" borderId="8" xfId="1" applyNumberFormat="1" applyFont="1" applyFill="1" applyBorder="1"/>
    <xf numFmtId="10" fontId="25" fillId="2" borderId="9" xfId="1" applyNumberFormat="1" applyFont="1" applyFill="1" applyBorder="1"/>
    <xf numFmtId="2" fontId="25" fillId="2" borderId="2" xfId="0" applyNumberFormat="1" applyFont="1" applyFill="1" applyBorder="1"/>
    <xf numFmtId="0" fontId="28" fillId="3" borderId="3" xfId="0" applyFont="1" applyFill="1" applyBorder="1" applyAlignment="1">
      <alignment horizontal="left" vertical="center"/>
    </xf>
    <xf numFmtId="0" fontId="26" fillId="3" borderId="26" xfId="0" applyFont="1" applyFill="1" applyBorder="1" applyAlignment="1">
      <alignment wrapText="1"/>
    </xf>
    <xf numFmtId="0" fontId="26" fillId="3" borderId="34" xfId="0" applyFont="1" applyFill="1" applyBorder="1" applyAlignment="1">
      <alignment wrapText="1"/>
    </xf>
    <xf numFmtId="0" fontId="26" fillId="3" borderId="10" xfId="0" applyFont="1" applyFill="1" applyBorder="1" applyAlignment="1">
      <alignment wrapText="1"/>
    </xf>
    <xf numFmtId="2" fontId="26" fillId="3" borderId="15" xfId="0" applyNumberFormat="1" applyFont="1" applyFill="1" applyBorder="1" applyAlignment="1">
      <alignment wrapText="1"/>
    </xf>
    <xf numFmtId="0" fontId="28" fillId="3" borderId="13" xfId="0" applyFont="1" applyFill="1" applyBorder="1" applyAlignment="1">
      <alignment vertical="center"/>
    </xf>
    <xf numFmtId="0" fontId="28" fillId="3" borderId="10" xfId="0" applyFont="1" applyFill="1" applyBorder="1" applyAlignment="1">
      <alignment vertical="center"/>
    </xf>
    <xf numFmtId="0" fontId="28" fillId="3" borderId="2" xfId="0" applyFont="1" applyFill="1" applyBorder="1" applyAlignment="1">
      <alignment vertical="center"/>
    </xf>
    <xf numFmtId="2" fontId="7" fillId="35" borderId="60" xfId="0" applyNumberFormat="1" applyFont="1" applyFill="1" applyBorder="1" applyAlignment="1">
      <alignment wrapText="1"/>
    </xf>
    <xf numFmtId="10" fontId="25" fillId="2" borderId="2" xfId="1" applyNumberFormat="1" applyFont="1" applyFill="1" applyBorder="1"/>
    <xf numFmtId="10" fontId="25" fillId="2" borderId="3" xfId="1" applyNumberFormat="1" applyFont="1" applyFill="1" applyBorder="1"/>
    <xf numFmtId="2" fontId="26" fillId="3" borderId="26" xfId="0" applyNumberFormat="1" applyFont="1" applyFill="1" applyBorder="1" applyAlignment="1">
      <alignment wrapText="1"/>
    </xf>
    <xf numFmtId="2" fontId="26" fillId="3" borderId="34" xfId="0" applyNumberFormat="1" applyFont="1" applyFill="1" applyBorder="1" applyAlignment="1">
      <alignment wrapText="1"/>
    </xf>
    <xf numFmtId="2" fontId="27" fillId="2" borderId="12" xfId="0" applyNumberFormat="1" applyFont="1" applyFill="1" applyBorder="1"/>
    <xf numFmtId="2" fontId="7" fillId="2" borderId="28" xfId="0" applyNumberFormat="1" applyFont="1" applyFill="1" applyBorder="1"/>
    <xf numFmtId="2" fontId="7" fillId="2" borderId="7" xfId="0" applyNumberFormat="1" applyFont="1" applyFill="1" applyBorder="1"/>
    <xf numFmtId="0" fontId="28" fillId="3" borderId="2" xfId="0" applyFont="1" applyFill="1" applyBorder="1" applyAlignment="1">
      <alignment horizontal="left" vertical="center"/>
    </xf>
    <xf numFmtId="2" fontId="28" fillId="3" borderId="54" xfId="0" applyNumberFormat="1" applyFont="1" applyFill="1" applyBorder="1"/>
    <xf numFmtId="2" fontId="28" fillId="3" borderId="13" xfId="0" applyNumberFormat="1" applyFont="1" applyFill="1" applyBorder="1"/>
    <xf numFmtId="2" fontId="26" fillId="3" borderId="7" xfId="0" applyNumberFormat="1" applyFont="1" applyFill="1" applyBorder="1"/>
    <xf numFmtId="2" fontId="28" fillId="3" borderId="10" xfId="0" applyNumberFormat="1" applyFont="1" applyFill="1" applyBorder="1"/>
    <xf numFmtId="2" fontId="28" fillId="3" borderId="18" xfId="0" applyNumberFormat="1" applyFont="1" applyFill="1" applyBorder="1"/>
    <xf numFmtId="2" fontId="27" fillId="2" borderId="18" xfId="0" applyNumberFormat="1" applyFont="1" applyFill="1" applyBorder="1"/>
    <xf numFmtId="2" fontId="7" fillId="2" borderId="2" xfId="0" applyNumberFormat="1" applyFont="1" applyFill="1" applyBorder="1"/>
    <xf numFmtId="2" fontId="7" fillId="2" borderId="3" xfId="0" applyNumberFormat="1" applyFont="1" applyFill="1" applyBorder="1"/>
    <xf numFmtId="2" fontId="7" fillId="2" borderId="18" xfId="0" applyNumberFormat="1" applyFont="1" applyFill="1" applyBorder="1"/>
    <xf numFmtId="10" fontId="25" fillId="2" borderId="2" xfId="1" applyNumberFormat="1" applyFont="1" applyFill="1" applyBorder="1" applyAlignment="1">
      <alignment horizontal="right"/>
    </xf>
    <xf numFmtId="0" fontId="28" fillId="3" borderId="39" xfId="0" applyFont="1" applyFill="1" applyBorder="1" applyAlignment="1">
      <alignment horizontal="left" vertical="center"/>
    </xf>
    <xf numFmtId="2" fontId="26" fillId="3" borderId="25" xfId="0" applyNumberFormat="1" applyFont="1" applyFill="1" applyBorder="1" applyAlignment="1">
      <alignment wrapText="1"/>
    </xf>
    <xf numFmtId="2" fontId="28" fillId="3" borderId="26" xfId="0" applyNumberFormat="1" applyFont="1" applyFill="1" applyBorder="1"/>
    <xf numFmtId="2" fontId="26" fillId="3" borderId="6" xfId="0" applyNumberFormat="1" applyFont="1" applyFill="1" applyBorder="1"/>
    <xf numFmtId="2" fontId="28" fillId="3" borderId="6" xfId="0" applyNumberFormat="1" applyFont="1" applyFill="1" applyBorder="1"/>
    <xf numFmtId="2" fontId="26" fillId="3" borderId="15" xfId="0" applyNumberFormat="1" applyFont="1" applyFill="1" applyBorder="1"/>
    <xf numFmtId="2" fontId="27" fillId="2" borderId="6" xfId="0" applyNumberFormat="1" applyFont="1" applyFill="1" applyBorder="1"/>
    <xf numFmtId="2" fontId="26" fillId="3" borderId="32" xfId="0" applyNumberFormat="1" applyFont="1" applyFill="1" applyBorder="1" applyAlignment="1">
      <alignment wrapText="1"/>
    </xf>
    <xf numFmtId="2" fontId="28" fillId="3" borderId="34" xfId="0" applyNumberFormat="1" applyFont="1" applyFill="1" applyBorder="1"/>
    <xf numFmtId="2" fontId="26" fillId="3" borderId="13" xfId="0" applyNumberFormat="1" applyFont="1" applyFill="1" applyBorder="1"/>
    <xf numFmtId="0" fontId="28" fillId="3" borderId="33" xfId="0" applyFont="1" applyFill="1" applyBorder="1" applyAlignment="1">
      <alignment vertical="center"/>
    </xf>
    <xf numFmtId="0" fontId="28" fillId="3" borderId="19" xfId="0" applyFont="1" applyFill="1" applyBorder="1" applyAlignment="1">
      <alignment vertical="center"/>
    </xf>
    <xf numFmtId="0" fontId="27" fillId="2" borderId="28" xfId="0" applyFont="1" applyFill="1" applyBorder="1" applyAlignment="1">
      <alignment horizontal="left" vertical="center"/>
    </xf>
    <xf numFmtId="2" fontId="27" fillId="2" borderId="42" xfId="0" applyNumberFormat="1" applyFont="1" applyFill="1" applyBorder="1"/>
    <xf numFmtId="2" fontId="7" fillId="2" borderId="38" xfId="0" applyNumberFormat="1" applyFont="1" applyFill="1" applyBorder="1"/>
    <xf numFmtId="2" fontId="7" fillId="2" borderId="8" xfId="0" applyNumberFormat="1" applyFont="1" applyFill="1" applyBorder="1"/>
    <xf numFmtId="10" fontId="25" fillId="2" borderId="28" xfId="1" applyNumberFormat="1" applyFont="1" applyFill="1" applyBorder="1"/>
    <xf numFmtId="2" fontId="26" fillId="3" borderId="36" xfId="0" applyNumberFormat="1" applyFont="1" applyFill="1" applyBorder="1" applyAlignment="1">
      <alignment wrapText="1"/>
    </xf>
    <xf numFmtId="2" fontId="7" fillId="2" borderId="18" xfId="0" applyNumberFormat="1" applyFont="1" applyFill="1" applyBorder="1" applyAlignment="1">
      <alignment wrapText="1"/>
    </xf>
    <xf numFmtId="2" fontId="7" fillId="2" borderId="0" xfId="0" applyNumberFormat="1" applyFont="1" applyFill="1"/>
    <xf numFmtId="2" fontId="7" fillId="2" borderId="11" xfId="0" applyNumberFormat="1" applyFont="1" applyFill="1" applyBorder="1"/>
    <xf numFmtId="2" fontId="28" fillId="3" borderId="15" xfId="0" applyNumberFormat="1" applyFont="1" applyFill="1" applyBorder="1"/>
    <xf numFmtId="2" fontId="26" fillId="3" borderId="14" xfId="0" applyNumberFormat="1" applyFont="1" applyFill="1" applyBorder="1"/>
    <xf numFmtId="2" fontId="7" fillId="2" borderId="30" xfId="0" applyNumberFormat="1" applyFont="1" applyFill="1" applyBorder="1" applyAlignment="1">
      <alignment wrapText="1"/>
    </xf>
    <xf numFmtId="2" fontId="7" fillId="2" borderId="20" xfId="0" applyNumberFormat="1" applyFont="1" applyFill="1" applyBorder="1" applyAlignment="1">
      <alignment wrapText="1"/>
    </xf>
    <xf numFmtId="2" fontId="7" fillId="2" borderId="21" xfId="0" applyNumberFormat="1" applyFont="1" applyFill="1" applyBorder="1" applyAlignment="1">
      <alignment wrapText="1"/>
    </xf>
    <xf numFmtId="2" fontId="7" fillId="2" borderId="22" xfId="0" applyNumberFormat="1" applyFont="1" applyFill="1" applyBorder="1" applyAlignment="1">
      <alignment wrapText="1"/>
    </xf>
    <xf numFmtId="2" fontId="7" fillId="2" borderId="23" xfId="0" applyNumberFormat="1" applyFont="1" applyFill="1" applyBorder="1" applyAlignment="1">
      <alignment wrapText="1"/>
    </xf>
    <xf numFmtId="2" fontId="7" fillId="2" borderId="24" xfId="0" applyNumberFormat="1" applyFont="1" applyFill="1" applyBorder="1" applyAlignment="1">
      <alignment wrapText="1"/>
    </xf>
    <xf numFmtId="2" fontId="7" fillId="2" borderId="5" xfId="0" applyNumberFormat="1" applyFont="1" applyFill="1" applyBorder="1" applyAlignment="1">
      <alignment wrapText="1"/>
    </xf>
    <xf numFmtId="2" fontId="26" fillId="3" borderId="27" xfId="0" applyNumberFormat="1" applyFont="1" applyFill="1" applyBorder="1" applyAlignment="1">
      <alignment wrapText="1"/>
    </xf>
    <xf numFmtId="2" fontId="26" fillId="3" borderId="13" xfId="0" applyNumberFormat="1" applyFont="1" applyFill="1" applyBorder="1" applyAlignment="1">
      <alignment wrapText="1"/>
    </xf>
    <xf numFmtId="2" fontId="26" fillId="3" borderId="18" xfId="0" applyNumberFormat="1" applyFont="1" applyFill="1" applyBorder="1" applyAlignment="1">
      <alignment wrapText="1"/>
    </xf>
    <xf numFmtId="2" fontId="7" fillId="2" borderId="28" xfId="0" applyNumberFormat="1" applyFont="1" applyFill="1" applyBorder="1" applyAlignment="1">
      <alignment wrapText="1"/>
    </xf>
    <xf numFmtId="2" fontId="28" fillId="3" borderId="25" xfId="0" applyNumberFormat="1" applyFont="1" applyFill="1" applyBorder="1"/>
    <xf numFmtId="2" fontId="28" fillId="3" borderId="33" xfId="0" applyNumberFormat="1" applyFont="1" applyFill="1" applyBorder="1"/>
    <xf numFmtId="2" fontId="26" fillId="3" borderId="18" xfId="0" applyNumberFormat="1" applyFont="1" applyFill="1" applyBorder="1"/>
    <xf numFmtId="0" fontId="7" fillId="35" borderId="21" xfId="0" applyFont="1" applyFill="1" applyBorder="1" applyAlignment="1">
      <alignment wrapText="1"/>
    </xf>
    <xf numFmtId="0" fontId="26" fillId="36" borderId="25" xfId="0" applyFont="1" applyFill="1" applyBorder="1" applyAlignment="1">
      <alignment wrapText="1"/>
    </xf>
    <xf numFmtId="0" fontId="26" fillId="36" borderId="26" xfId="0" applyFont="1" applyFill="1" applyBorder="1" applyAlignment="1">
      <alignment wrapText="1"/>
    </xf>
    <xf numFmtId="0" fontId="26" fillId="36" borderId="34" xfId="0" applyFont="1" applyFill="1" applyBorder="1" applyAlignment="1">
      <alignment wrapText="1"/>
    </xf>
    <xf numFmtId="0" fontId="26" fillId="36" borderId="10" xfId="0" applyFont="1" applyFill="1" applyBorder="1" applyAlignment="1">
      <alignment wrapText="1"/>
    </xf>
    <xf numFmtId="2" fontId="26" fillId="36" borderId="15" xfId="0" applyNumberFormat="1" applyFont="1" applyFill="1" applyBorder="1" applyAlignment="1">
      <alignment wrapText="1"/>
    </xf>
    <xf numFmtId="0" fontId="26" fillId="36" borderId="15" xfId="0" applyFont="1" applyFill="1" applyBorder="1" applyAlignment="1">
      <alignment wrapText="1"/>
    </xf>
    <xf numFmtId="2" fontId="28" fillId="3" borderId="11" xfId="0" applyNumberFormat="1" applyFont="1" applyFill="1" applyBorder="1"/>
    <xf numFmtId="10" fontId="29" fillId="2" borderId="2" xfId="1" applyNumberFormat="1" applyFont="1" applyFill="1" applyBorder="1"/>
    <xf numFmtId="2" fontId="7" fillId="2" borderId="39" xfId="0" applyNumberFormat="1" applyFont="1" applyFill="1" applyBorder="1"/>
    <xf numFmtId="10" fontId="30" fillId="2" borderId="2" xfId="1" applyNumberFormat="1" applyFont="1" applyFill="1" applyBorder="1" applyAlignment="1">
      <alignment horizontal="right" vertical="center"/>
    </xf>
    <xf numFmtId="10" fontId="30" fillId="2" borderId="3" xfId="1" applyNumberFormat="1" applyFont="1" applyFill="1" applyBorder="1"/>
    <xf numFmtId="2" fontId="30" fillId="2" borderId="2" xfId="0" applyNumberFormat="1" applyFont="1" applyFill="1" applyBorder="1"/>
    <xf numFmtId="2" fontId="28" fillId="3" borderId="14" xfId="0" applyNumberFormat="1" applyFont="1" applyFill="1" applyBorder="1"/>
    <xf numFmtId="2" fontId="27" fillId="2" borderId="14" xfId="0" applyNumberFormat="1" applyFont="1" applyFill="1" applyBorder="1"/>
    <xf numFmtId="2" fontId="27" fillId="2" borderId="52" xfId="0" applyNumberFormat="1" applyFont="1" applyFill="1" applyBorder="1"/>
    <xf numFmtId="2" fontId="27" fillId="2" borderId="27" xfId="0" applyNumberFormat="1" applyFont="1" applyFill="1" applyBorder="1"/>
    <xf numFmtId="10" fontId="30" fillId="2" borderId="52" xfId="1" applyNumberFormat="1" applyFont="1" applyFill="1" applyBorder="1" applyAlignment="1">
      <alignment vertical="center"/>
    </xf>
    <xf numFmtId="10" fontId="30" fillId="2" borderId="27" xfId="1" applyNumberFormat="1" applyFont="1" applyFill="1" applyBorder="1" applyAlignment="1">
      <alignment vertical="center"/>
    </xf>
    <xf numFmtId="0" fontId="30" fillId="2" borderId="2" xfId="0" applyFont="1" applyFill="1" applyBorder="1" applyAlignment="1">
      <alignment vertical="center"/>
    </xf>
    <xf numFmtId="2" fontId="28" fillId="3" borderId="30" xfId="0" applyNumberFormat="1" applyFont="1" applyFill="1" applyBorder="1"/>
    <xf numFmtId="2" fontId="28" fillId="3" borderId="27" xfId="0" applyNumberFormat="1" applyFont="1" applyFill="1" applyBorder="1"/>
    <xf numFmtId="0" fontId="28" fillId="3" borderId="52" xfId="0" applyFont="1" applyFill="1" applyBorder="1" applyAlignment="1">
      <alignment vertical="center"/>
    </xf>
    <xf numFmtId="0" fontId="28" fillId="3" borderId="27" xfId="0" applyFont="1" applyFill="1" applyBorder="1" applyAlignment="1">
      <alignment vertical="center"/>
    </xf>
    <xf numFmtId="2" fontId="27" fillId="2" borderId="30" xfId="0" applyNumberFormat="1" applyFont="1" applyFill="1" applyBorder="1"/>
    <xf numFmtId="2" fontId="28" fillId="3" borderId="57" xfId="0" applyNumberFormat="1" applyFont="1" applyFill="1" applyBorder="1"/>
    <xf numFmtId="10" fontId="30" fillId="3" borderId="52" xfId="1" applyNumberFormat="1" applyFont="1" applyFill="1" applyBorder="1" applyAlignment="1">
      <alignment vertical="center"/>
    </xf>
    <xf numFmtId="10" fontId="30" fillId="3" borderId="27" xfId="1" applyNumberFormat="1" applyFont="1" applyFill="1" applyBorder="1" applyAlignment="1">
      <alignment vertical="center"/>
    </xf>
    <xf numFmtId="0" fontId="30" fillId="3" borderId="2" xfId="0" applyFont="1" applyFill="1" applyBorder="1" applyAlignment="1">
      <alignment vertical="center"/>
    </xf>
    <xf numFmtId="10" fontId="29" fillId="2" borderId="52" xfId="1" applyNumberFormat="1" applyFont="1" applyFill="1" applyBorder="1" applyAlignment="1">
      <alignment vertical="center"/>
    </xf>
    <xf numFmtId="0" fontId="26" fillId="3" borderId="15" xfId="0" applyFont="1" applyFill="1" applyBorder="1" applyAlignment="1">
      <alignment wrapText="1"/>
    </xf>
    <xf numFmtId="2" fontId="27" fillId="2" borderId="8" xfId="0" applyNumberFormat="1" applyFont="1" applyFill="1" applyBorder="1"/>
    <xf numFmtId="2" fontId="27" fillId="2" borderId="11" xfId="0" applyNumberFormat="1" applyFont="1" applyFill="1" applyBorder="1"/>
    <xf numFmtId="2" fontId="26" fillId="3" borderId="34" xfId="0" applyNumberFormat="1" applyFont="1" applyFill="1" applyBorder="1"/>
    <xf numFmtId="0" fontId="30" fillId="3" borderId="52" xfId="0" applyFont="1" applyFill="1" applyBorder="1" applyAlignment="1">
      <alignment vertical="center"/>
    </xf>
    <xf numFmtId="0" fontId="30" fillId="3" borderId="27" xfId="0" applyFont="1" applyFill="1" applyBorder="1" applyAlignment="1">
      <alignment vertical="center"/>
    </xf>
    <xf numFmtId="0" fontId="31" fillId="0" borderId="29" xfId="0" applyFont="1" applyBorder="1" applyAlignment="1">
      <alignment horizontal="left" vertical="center"/>
    </xf>
    <xf numFmtId="2" fontId="31" fillId="0" borderId="8" xfId="0" applyNumberFormat="1" applyFont="1" applyBorder="1"/>
    <xf numFmtId="10" fontId="25" fillId="0" borderId="8" xfId="1" applyNumberFormat="1" applyFont="1" applyBorder="1"/>
    <xf numFmtId="10" fontId="25" fillId="0" borderId="30" xfId="1" applyNumberFormat="1" applyFont="1" applyBorder="1"/>
    <xf numFmtId="2" fontId="25" fillId="0" borderId="2" xfId="0" applyNumberFormat="1" applyFont="1" applyBorder="1"/>
    <xf numFmtId="0" fontId="28" fillId="3" borderId="31" xfId="0" applyFont="1" applyFill="1" applyBorder="1" applyAlignment="1">
      <alignment horizontal="left" vertical="center"/>
    </xf>
    <xf numFmtId="2" fontId="26" fillId="3" borderId="8" xfId="0" applyNumberFormat="1" applyFont="1" applyFill="1" applyBorder="1"/>
    <xf numFmtId="10" fontId="28" fillId="3" borderId="11" xfId="1" applyNumberFormat="1" applyFont="1" applyFill="1" applyBorder="1"/>
    <xf numFmtId="10" fontId="28" fillId="3" borderId="32" xfId="1" applyNumberFormat="1" applyFont="1" applyFill="1" applyBorder="1"/>
    <xf numFmtId="2" fontId="28" fillId="3" borderId="2" xfId="0" applyNumberFormat="1" applyFont="1" applyFill="1" applyBorder="1"/>
    <xf numFmtId="0" fontId="31" fillId="0" borderId="13" xfId="0" applyFont="1" applyBorder="1" applyAlignment="1">
      <alignment horizontal="left" vertical="center"/>
    </xf>
    <xf numFmtId="164" fontId="31" fillId="0" borderId="6" xfId="1" applyNumberFormat="1" applyFont="1" applyBorder="1"/>
    <xf numFmtId="10" fontId="25" fillId="0" borderId="6" xfId="1" applyNumberFormat="1" applyFont="1" applyBorder="1"/>
    <xf numFmtId="10" fontId="25" fillId="0" borderId="33" xfId="1" applyNumberFormat="1" applyFont="1" applyBorder="1"/>
    <xf numFmtId="0" fontId="25" fillId="0" borderId="0" xfId="0" applyFont="1"/>
    <xf numFmtId="2" fontId="26" fillId="0" borderId="0" xfId="0" applyNumberFormat="1" applyFont="1"/>
    <xf numFmtId="10" fontId="25" fillId="0" borderId="0" xfId="1" applyNumberFormat="1" applyFont="1"/>
    <xf numFmtId="2" fontId="27" fillId="2" borderId="2" xfId="2" applyNumberFormat="1" applyFont="1" applyFill="1" applyBorder="1" applyAlignment="1">
      <alignment horizontal="left" vertical="center"/>
    </xf>
    <xf numFmtId="10" fontId="25" fillId="2" borderId="7" xfId="1" applyNumberFormat="1" applyFont="1" applyFill="1" applyBorder="1"/>
    <xf numFmtId="0" fontId="28" fillId="0" borderId="42" xfId="0" applyFont="1" applyBorder="1" applyAlignment="1">
      <alignment vertical="center"/>
    </xf>
    <xf numFmtId="0" fontId="28" fillId="3" borderId="14" xfId="0" applyFont="1" applyFill="1" applyBorder="1" applyAlignment="1">
      <alignment vertical="center"/>
    </xf>
    <xf numFmtId="0" fontId="28" fillId="3" borderId="34" xfId="0" applyFont="1" applyFill="1" applyBorder="1" applyAlignment="1">
      <alignment vertical="center"/>
    </xf>
    <xf numFmtId="0" fontId="28" fillId="3" borderId="25" xfId="0" applyFont="1" applyFill="1" applyBorder="1" applyAlignment="1">
      <alignment vertical="center"/>
    </xf>
    <xf numFmtId="2" fontId="27" fillId="2" borderId="28" xfId="0" applyNumberFormat="1" applyFont="1" applyFill="1" applyBorder="1"/>
    <xf numFmtId="2" fontId="27" fillId="2" borderId="38" xfId="0" applyNumberFormat="1" applyFont="1" applyFill="1" applyBorder="1"/>
    <xf numFmtId="10" fontId="30" fillId="2" borderId="38" xfId="0" applyNumberFormat="1" applyFont="1" applyFill="1" applyBorder="1" applyAlignment="1">
      <alignment vertical="center"/>
    </xf>
    <xf numFmtId="2" fontId="30" fillId="2" borderId="28" xfId="0" applyNumberFormat="1" applyFont="1" applyFill="1" applyBorder="1" applyAlignment="1">
      <alignment vertical="center"/>
    </xf>
    <xf numFmtId="2" fontId="27" fillId="2" borderId="34" xfId="0" applyNumberFormat="1" applyFont="1" applyFill="1" applyBorder="1"/>
    <xf numFmtId="10" fontId="30" fillId="2" borderId="14" xfId="1" applyNumberFormat="1" applyFont="1" applyFill="1" applyBorder="1" applyAlignment="1">
      <alignment horizontal="right" vertical="center"/>
    </xf>
    <xf numFmtId="10" fontId="29" fillId="2" borderId="34" xfId="0" applyNumberFormat="1" applyFont="1" applyFill="1" applyBorder="1" applyAlignment="1">
      <alignment vertical="center"/>
    </xf>
    <xf numFmtId="2" fontId="30" fillId="2" borderId="2" xfId="0" applyNumberFormat="1" applyFont="1" applyFill="1" applyBorder="1" applyAlignment="1">
      <alignment vertical="center"/>
    </xf>
    <xf numFmtId="0" fontId="31" fillId="0" borderId="13" xfId="0" applyFont="1" applyBorder="1"/>
    <xf numFmtId="2" fontId="31" fillId="0" borderId="6" xfId="0" applyNumberFormat="1" applyFont="1" applyBorder="1"/>
    <xf numFmtId="2" fontId="30" fillId="0" borderId="2" xfId="0" applyNumberFormat="1" applyFont="1" applyBorder="1"/>
    <xf numFmtId="10" fontId="32" fillId="3" borderId="11" xfId="1" applyNumberFormat="1" applyFont="1" applyFill="1" applyBorder="1"/>
    <xf numFmtId="10" fontId="32" fillId="3" borderId="32" xfId="1" applyNumberFormat="1" applyFont="1" applyFill="1" applyBorder="1"/>
    <xf numFmtId="2" fontId="32" fillId="3" borderId="2" xfId="0" applyNumberFormat="1" applyFont="1" applyFill="1" applyBorder="1"/>
    <xf numFmtId="10" fontId="31" fillId="0" borderId="6" xfId="0" applyNumberFormat="1" applyFont="1" applyBorder="1"/>
    <xf numFmtId="10" fontId="31" fillId="0" borderId="6" xfId="1" applyNumberFormat="1" applyFont="1" applyBorder="1"/>
    <xf numFmtId="0" fontId="7" fillId="2" borderId="14" xfId="0" applyFont="1" applyFill="1" applyBorder="1"/>
    <xf numFmtId="0" fontId="28" fillId="3" borderId="13" xfId="0" applyFont="1" applyFill="1" applyBorder="1" applyAlignment="1">
      <alignment horizontal="left" vertical="center"/>
    </xf>
    <xf numFmtId="2" fontId="28" fillId="3" borderId="40" xfId="0" applyNumberFormat="1" applyFont="1" applyFill="1" applyBorder="1"/>
    <xf numFmtId="2" fontId="7" fillId="3" borderId="6" xfId="0" applyNumberFormat="1" applyFont="1" applyFill="1" applyBorder="1"/>
    <xf numFmtId="0" fontId="28" fillId="2" borderId="13" xfId="0" applyFont="1" applyFill="1" applyBorder="1" applyAlignment="1">
      <alignment vertical="center"/>
    </xf>
    <xf numFmtId="0" fontId="28" fillId="2" borderId="10" xfId="0" applyFont="1" applyFill="1" applyBorder="1" applyAlignment="1">
      <alignment vertical="center"/>
    </xf>
    <xf numFmtId="0" fontId="28" fillId="2" borderId="2" xfId="0" applyFont="1" applyFill="1" applyBorder="1" applyAlignment="1">
      <alignment vertical="center"/>
    </xf>
    <xf numFmtId="0" fontId="27" fillId="2" borderId="17" xfId="0" applyFont="1" applyFill="1" applyBorder="1" applyAlignment="1">
      <alignment horizontal="left" vertical="center"/>
    </xf>
    <xf numFmtId="2" fontId="28" fillId="3" borderId="12" xfId="0" applyNumberFormat="1" applyFont="1" applyFill="1" applyBorder="1"/>
    <xf numFmtId="0" fontId="25" fillId="0" borderId="13" xfId="0" applyFont="1" applyBorder="1"/>
    <xf numFmtId="2" fontId="25" fillId="0" borderId="6" xfId="0" applyNumberFormat="1" applyFont="1" applyBorder="1"/>
    <xf numFmtId="0" fontId="28" fillId="3" borderId="37" xfId="0" applyFont="1" applyFill="1" applyBorder="1" applyAlignment="1">
      <alignment horizontal="left" vertical="center"/>
    </xf>
    <xf numFmtId="2" fontId="28" fillId="3" borderId="28" xfId="0" applyNumberFormat="1" applyFont="1" applyFill="1" applyBorder="1"/>
    <xf numFmtId="10" fontId="32" fillId="3" borderId="28" xfId="1" applyNumberFormat="1" applyFont="1" applyFill="1" applyBorder="1"/>
    <xf numFmtId="10" fontId="32" fillId="3" borderId="38" xfId="1" applyNumberFormat="1" applyFont="1" applyFill="1" applyBorder="1"/>
    <xf numFmtId="0" fontId="32" fillId="3" borderId="2" xfId="0" applyFont="1" applyFill="1" applyBorder="1"/>
    <xf numFmtId="0" fontId="25" fillId="0" borderId="19" xfId="0" applyFont="1" applyBorder="1" applyAlignment="1">
      <alignment horizontal="left" vertical="center"/>
    </xf>
    <xf numFmtId="164" fontId="25" fillId="0" borderId="2" xfId="1" applyNumberFormat="1" applyFont="1" applyBorder="1"/>
    <xf numFmtId="10" fontId="25" fillId="0" borderId="2" xfId="1" applyNumberFormat="1" applyFont="1" applyBorder="1"/>
    <xf numFmtId="10" fontId="25" fillId="0" borderId="3" xfId="1" applyNumberFormat="1" applyFont="1" applyBorder="1"/>
    <xf numFmtId="0" fontId="25" fillId="0" borderId="19" xfId="0" applyFont="1" applyBorder="1"/>
    <xf numFmtId="0" fontId="28" fillId="3" borderId="19" xfId="0" applyFont="1" applyFill="1" applyBorder="1" applyAlignment="1">
      <alignment horizontal="left" vertical="center"/>
    </xf>
    <xf numFmtId="164" fontId="28" fillId="3" borderId="2" xfId="1" applyNumberFormat="1" applyFont="1" applyFill="1" applyBorder="1"/>
    <xf numFmtId="164" fontId="28" fillId="3" borderId="19" xfId="1" applyNumberFormat="1" applyFont="1" applyFill="1" applyBorder="1"/>
    <xf numFmtId="10" fontId="32" fillId="3" borderId="3" xfId="1" applyNumberFormat="1" applyFont="1" applyFill="1" applyBorder="1"/>
    <xf numFmtId="0" fontId="26" fillId="0" borderId="0" xfId="0" applyFont="1"/>
    <xf numFmtId="0" fontId="7" fillId="0" borderId="26" xfId="0" applyFont="1" applyBorder="1" applyAlignment="1">
      <alignment horizontal="center" vertical="center" wrapText="1"/>
    </xf>
    <xf numFmtId="10" fontId="7" fillId="0" borderId="26" xfId="0" applyNumberFormat="1" applyFont="1" applyBorder="1" applyAlignment="1">
      <alignment horizontal="center" vertical="top" wrapText="1"/>
    </xf>
    <xf numFmtId="10" fontId="7" fillId="0" borderId="26" xfId="1" applyNumberFormat="1" applyFont="1" applyBorder="1" applyAlignment="1">
      <alignment horizontal="center" vertical="top" wrapText="1"/>
    </xf>
    <xf numFmtId="2" fontId="7" fillId="0" borderId="26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26" fillId="0" borderId="1" xfId="0" applyFont="1" applyBorder="1"/>
    <xf numFmtId="0" fontId="26" fillId="0" borderId="68" xfId="0" applyFont="1" applyBorder="1"/>
    <xf numFmtId="0" fontId="26" fillId="0" borderId="2" xfId="0" applyFont="1" applyBorder="1"/>
    <xf numFmtId="2" fontId="7" fillId="0" borderId="39" xfId="0" applyNumberFormat="1" applyFont="1" applyBorder="1"/>
    <xf numFmtId="2" fontId="7" fillId="0" borderId="41" xfId="0" applyNumberFormat="1" applyFont="1" applyBorder="1"/>
    <xf numFmtId="10" fontId="30" fillId="0" borderId="41" xfId="0" applyNumberFormat="1" applyFont="1" applyBorder="1"/>
    <xf numFmtId="10" fontId="30" fillId="0" borderId="39" xfId="0" applyNumberFormat="1" applyFont="1" applyBorder="1"/>
    <xf numFmtId="10" fontId="30" fillId="3" borderId="11" xfId="0" applyNumberFormat="1" applyFont="1" applyFill="1" applyBorder="1"/>
    <xf numFmtId="10" fontId="30" fillId="3" borderId="18" xfId="0" applyNumberFormat="1" applyFont="1" applyFill="1" applyBorder="1"/>
    <xf numFmtId="2" fontId="30" fillId="3" borderId="2" xfId="0" applyNumberFormat="1" applyFont="1" applyFill="1" applyBorder="1"/>
    <xf numFmtId="2" fontId="7" fillId="0" borderId="11" xfId="0" applyNumberFormat="1" applyFont="1" applyBorder="1"/>
    <xf numFmtId="2" fontId="7" fillId="0" borderId="6" xfId="0" applyNumberFormat="1" applyFont="1" applyBorder="1"/>
    <xf numFmtId="10" fontId="30" fillId="0" borderId="6" xfId="0" applyNumberFormat="1" applyFont="1" applyBorder="1"/>
    <xf numFmtId="2" fontId="26" fillId="3" borderId="42" xfId="0" applyNumberFormat="1" applyFont="1" applyFill="1" applyBorder="1"/>
    <xf numFmtId="2" fontId="7" fillId="0" borderId="18" xfId="0" applyNumberFormat="1" applyFont="1" applyBorder="1"/>
    <xf numFmtId="10" fontId="30" fillId="0" borderId="18" xfId="0" applyNumberFormat="1" applyFont="1" applyBorder="1"/>
    <xf numFmtId="2" fontId="30" fillId="0" borderId="41" xfId="0" applyNumberFormat="1" applyFont="1" applyBorder="1"/>
    <xf numFmtId="10" fontId="30" fillId="3" borderId="6" xfId="0" applyNumberFormat="1" applyFont="1" applyFill="1" applyBorder="1"/>
    <xf numFmtId="2" fontId="30" fillId="3" borderId="25" xfId="0" applyNumberFormat="1" applyFont="1" applyFill="1" applyBorder="1"/>
    <xf numFmtId="10" fontId="30" fillId="0" borderId="11" xfId="0" applyNumberFormat="1" applyFont="1" applyBorder="1"/>
    <xf numFmtId="2" fontId="30" fillId="0" borderId="11" xfId="0" applyNumberFormat="1" applyFont="1" applyBorder="1"/>
    <xf numFmtId="0" fontId="28" fillId="3" borderId="67" xfId="0" applyFont="1" applyFill="1" applyBorder="1" applyAlignment="1">
      <alignment horizontal="left" vertical="center"/>
    </xf>
    <xf numFmtId="2" fontId="26" fillId="3" borderId="54" xfId="0" applyNumberFormat="1" applyFont="1" applyFill="1" applyBorder="1"/>
    <xf numFmtId="2" fontId="30" fillId="3" borderId="40" xfId="0" applyNumberFormat="1" applyFont="1" applyFill="1" applyBorder="1"/>
    <xf numFmtId="2" fontId="26" fillId="0" borderId="39" xfId="0" applyNumberFormat="1" applyFont="1" applyBorder="1"/>
    <xf numFmtId="2" fontId="30" fillId="0" borderId="39" xfId="0" applyNumberFormat="1" applyFont="1" applyBorder="1"/>
    <xf numFmtId="2" fontId="7" fillId="0" borderId="28" xfId="0" applyNumberFormat="1" applyFont="1" applyBorder="1"/>
    <xf numFmtId="10" fontId="30" fillId="0" borderId="28" xfId="0" applyNumberFormat="1" applyFont="1" applyBorder="1"/>
    <xf numFmtId="2" fontId="30" fillId="0" borderId="28" xfId="0" applyNumberFormat="1" applyFont="1" applyBorder="1"/>
    <xf numFmtId="2" fontId="26" fillId="3" borderId="53" xfId="0" applyNumberFormat="1" applyFont="1" applyFill="1" applyBorder="1"/>
    <xf numFmtId="10" fontId="30" fillId="3" borderId="41" xfId="0" applyNumberFormat="1" applyFont="1" applyFill="1" applyBorder="1"/>
    <xf numFmtId="2" fontId="30" fillId="3" borderId="41" xfId="0" applyNumberFormat="1" applyFont="1" applyFill="1" applyBorder="1"/>
    <xf numFmtId="2" fontId="26" fillId="2" borderId="18" xfId="0" applyNumberFormat="1" applyFont="1" applyFill="1" applyBorder="1"/>
    <xf numFmtId="2" fontId="26" fillId="2" borderId="52" xfId="0" applyNumberFormat="1" applyFont="1" applyFill="1" applyBorder="1"/>
    <xf numFmtId="10" fontId="30" fillId="2" borderId="8" xfId="0" applyNumberFormat="1" applyFont="1" applyFill="1" applyBorder="1"/>
    <xf numFmtId="2" fontId="30" fillId="2" borderId="8" xfId="0" applyNumberFormat="1" applyFont="1" applyFill="1" applyBorder="1"/>
    <xf numFmtId="2" fontId="26" fillId="3" borderId="25" xfId="0" applyNumberFormat="1" applyFont="1" applyFill="1" applyBorder="1"/>
    <xf numFmtId="2" fontId="26" fillId="3" borderId="52" xfId="0" applyNumberFormat="1" applyFont="1" applyFill="1" applyBorder="1"/>
    <xf numFmtId="10" fontId="30" fillId="3" borderId="8" xfId="0" applyNumberFormat="1" applyFont="1" applyFill="1" applyBorder="1"/>
    <xf numFmtId="2" fontId="30" fillId="3" borderId="8" xfId="0" applyNumberFormat="1" applyFont="1" applyFill="1" applyBorder="1"/>
    <xf numFmtId="2" fontId="30" fillId="0" borderId="6" xfId="0" applyNumberFormat="1" applyFont="1" applyBorder="1"/>
    <xf numFmtId="39" fontId="26" fillId="3" borderId="26" xfId="0" applyNumberFormat="1" applyFont="1" applyFill="1" applyBorder="1"/>
    <xf numFmtId="2" fontId="30" fillId="3" borderId="6" xfId="0" applyNumberFormat="1" applyFont="1" applyFill="1" applyBorder="1"/>
    <xf numFmtId="2" fontId="7" fillId="0" borderId="32" xfId="0" applyNumberFormat="1" applyFont="1" applyBorder="1"/>
    <xf numFmtId="2" fontId="7" fillId="0" borderId="13" xfId="0" applyNumberFormat="1" applyFont="1" applyBorder="1"/>
    <xf numFmtId="2" fontId="30" fillId="0" borderId="25" xfId="0" applyNumberFormat="1" applyFont="1" applyBorder="1"/>
    <xf numFmtId="2" fontId="30" fillId="3" borderId="11" xfId="0" applyNumberFormat="1" applyFont="1" applyFill="1" applyBorder="1"/>
    <xf numFmtId="2" fontId="7" fillId="0" borderId="8" xfId="0" applyNumberFormat="1" applyFont="1" applyBorder="1"/>
    <xf numFmtId="2" fontId="26" fillId="3" borderId="35" xfId="0" applyNumberFormat="1" applyFont="1" applyFill="1" applyBorder="1"/>
    <xf numFmtId="2" fontId="30" fillId="3" borderId="18" xfId="0" applyNumberFormat="1" applyFont="1" applyFill="1" applyBorder="1"/>
    <xf numFmtId="2" fontId="30" fillId="0" borderId="18" xfId="0" applyNumberFormat="1" applyFont="1" applyBorder="1"/>
    <xf numFmtId="2" fontId="7" fillId="3" borderId="26" xfId="0" applyNumberFormat="1" applyFont="1" applyFill="1" applyBorder="1"/>
    <xf numFmtId="2" fontId="7" fillId="3" borderId="13" xfId="0" applyNumberFormat="1" applyFont="1" applyFill="1" applyBorder="1"/>
    <xf numFmtId="2" fontId="7" fillId="0" borderId="33" xfId="0" applyNumberFormat="1" applyFont="1" applyBorder="1"/>
    <xf numFmtId="2" fontId="7" fillId="0" borderId="34" xfId="0" applyNumberFormat="1" applyFont="1" applyBorder="1"/>
    <xf numFmtId="2" fontId="7" fillId="0" borderId="14" xfId="0" applyNumberFormat="1" applyFont="1" applyBorder="1"/>
    <xf numFmtId="10" fontId="33" fillId="3" borderId="6" xfId="0" applyNumberFormat="1" applyFont="1" applyFill="1" applyBorder="1"/>
    <xf numFmtId="2" fontId="33" fillId="3" borderId="25" xfId="0" applyNumberFormat="1" applyFont="1" applyFill="1" applyBorder="1"/>
    <xf numFmtId="2" fontId="7" fillId="0" borderId="42" xfId="0" applyNumberFormat="1" applyFont="1" applyBorder="1"/>
    <xf numFmtId="2" fontId="27" fillId="0" borderId="6" xfId="0" applyNumberFormat="1" applyFont="1" applyBorder="1"/>
    <xf numFmtId="2" fontId="27" fillId="0" borderId="14" xfId="0" applyNumberFormat="1" applyFont="1" applyBorder="1"/>
    <xf numFmtId="2" fontId="27" fillId="0" borderId="0" xfId="0" applyNumberFormat="1" applyFont="1"/>
    <xf numFmtId="2" fontId="7" fillId="0" borderId="0" xfId="0" applyNumberFormat="1" applyFont="1"/>
    <xf numFmtId="10" fontId="30" fillId="0" borderId="8" xfId="0" applyNumberFormat="1" applyFont="1" applyBorder="1"/>
    <xf numFmtId="2" fontId="30" fillId="0" borderId="8" xfId="0" applyNumberFormat="1" applyFont="1" applyBorder="1"/>
    <xf numFmtId="2" fontId="33" fillId="3" borderId="6" xfId="0" applyNumberFormat="1" applyFont="1" applyFill="1" applyBorder="1"/>
    <xf numFmtId="0" fontId="31" fillId="0" borderId="2" xfId="0" applyFont="1" applyBorder="1" applyAlignment="1">
      <alignment horizontal="left" vertical="center"/>
    </xf>
    <xf numFmtId="2" fontId="31" fillId="0" borderId="28" xfId="0" applyNumberFormat="1" applyFont="1" applyBorder="1"/>
    <xf numFmtId="2" fontId="34" fillId="3" borderId="2" xfId="0" applyNumberFormat="1" applyFont="1" applyFill="1" applyBorder="1"/>
    <xf numFmtId="10" fontId="26" fillId="0" borderId="2" xfId="0" applyNumberFormat="1" applyFont="1" applyBorder="1"/>
    <xf numFmtId="2" fontId="26" fillId="0" borderId="2" xfId="0" applyNumberFormat="1" applyFont="1" applyBorder="1"/>
    <xf numFmtId="10" fontId="31" fillId="0" borderId="2" xfId="0" applyNumberFormat="1" applyFont="1" applyBorder="1"/>
    <xf numFmtId="10" fontId="26" fillId="3" borderId="8" xfId="0" applyNumberFormat="1" applyFont="1" applyFill="1" applyBorder="1"/>
    <xf numFmtId="10" fontId="26" fillId="3" borderId="18" xfId="0" applyNumberFormat="1" applyFont="1" applyFill="1" applyBorder="1"/>
    <xf numFmtId="0" fontId="31" fillId="0" borderId="2" xfId="0" applyFont="1" applyBorder="1"/>
    <xf numFmtId="0" fontId="31" fillId="0" borderId="28" xfId="0" applyFont="1" applyBorder="1"/>
    <xf numFmtId="0" fontId="31" fillId="0" borderId="7" xfId="0" applyFont="1" applyBorder="1"/>
    <xf numFmtId="10" fontId="30" fillId="0" borderId="7" xfId="0" applyNumberFormat="1" applyFont="1" applyBorder="1"/>
    <xf numFmtId="0" fontId="31" fillId="3" borderId="2" xfId="0" applyFont="1" applyFill="1" applyBorder="1"/>
    <xf numFmtId="2" fontId="31" fillId="3" borderId="2" xfId="0" applyNumberFormat="1" applyFont="1" applyFill="1" applyBorder="1"/>
    <xf numFmtId="10" fontId="31" fillId="0" borderId="2" xfId="0" applyNumberFormat="1" applyFont="1" applyBorder="1" applyAlignment="1">
      <alignment horizontal="right"/>
    </xf>
    <xf numFmtId="0" fontId="30" fillId="0" borderId="2" xfId="0" applyFont="1" applyBorder="1"/>
    <xf numFmtId="10" fontId="30" fillId="0" borderId="2" xfId="0" applyNumberFormat="1" applyFont="1" applyBorder="1"/>
    <xf numFmtId="2" fontId="26" fillId="3" borderId="2" xfId="0" applyNumberFormat="1" applyFont="1" applyFill="1" applyBorder="1"/>
    <xf numFmtId="0" fontId="25" fillId="0" borderId="2" xfId="0" applyFont="1" applyBorder="1" applyAlignment="1">
      <alignment horizontal="left" vertical="center"/>
    </xf>
    <xf numFmtId="10" fontId="26" fillId="3" borderId="2" xfId="1" applyNumberFormat="1" applyFont="1" applyFill="1" applyBorder="1"/>
    <xf numFmtId="10" fontId="26" fillId="3" borderId="2" xfId="0" applyNumberFormat="1" applyFont="1" applyFill="1" applyBorder="1"/>
    <xf numFmtId="0" fontId="35" fillId="0" borderId="0" xfId="0" applyFont="1"/>
    <xf numFmtId="0" fontId="7" fillId="0" borderId="32" xfId="0" applyFont="1" applyBorder="1" applyAlignment="1">
      <alignment horizontal="center" vertical="top" wrapText="1"/>
    </xf>
    <xf numFmtId="0" fontId="7" fillId="0" borderId="42" xfId="0" applyFont="1" applyBorder="1" applyAlignment="1">
      <alignment horizontal="center" vertical="center" wrapText="1"/>
    </xf>
    <xf numFmtId="0" fontId="26" fillId="0" borderId="39" xfId="0" applyFont="1" applyBorder="1"/>
    <xf numFmtId="10" fontId="30" fillId="0" borderId="41" xfId="1" applyNumberFormat="1" applyFont="1" applyBorder="1"/>
    <xf numFmtId="2" fontId="26" fillId="3" borderId="0" xfId="0" applyNumberFormat="1" applyFont="1" applyFill="1" applyBorder="1"/>
    <xf numFmtId="0" fontId="26" fillId="3" borderId="8" xfId="0" applyFont="1" applyFill="1" applyBorder="1"/>
    <xf numFmtId="0" fontId="26" fillId="3" borderId="11" xfId="0" applyFont="1" applyFill="1" applyBorder="1"/>
    <xf numFmtId="0" fontId="7" fillId="35" borderId="62" xfId="0" applyFont="1" applyFill="1" applyBorder="1" applyAlignment="1">
      <alignment wrapText="1"/>
    </xf>
    <xf numFmtId="0" fontId="7" fillId="35" borderId="63" xfId="0" applyFont="1" applyFill="1" applyBorder="1" applyAlignment="1">
      <alignment wrapText="1"/>
    </xf>
    <xf numFmtId="0" fontId="7" fillId="35" borderId="64" xfId="0" applyFont="1" applyFill="1" applyBorder="1" applyAlignment="1">
      <alignment wrapText="1"/>
    </xf>
    <xf numFmtId="0" fontId="26" fillId="3" borderId="25" xfId="0" applyFont="1" applyFill="1" applyBorder="1" applyAlignment="1">
      <alignment wrapText="1"/>
    </xf>
    <xf numFmtId="0" fontId="26" fillId="3" borderId="13" xfId="0" applyFont="1" applyFill="1" applyBorder="1" applyAlignment="1">
      <alignment wrapText="1"/>
    </xf>
    <xf numFmtId="0" fontId="7" fillId="35" borderId="20" xfId="0" applyFont="1" applyFill="1" applyBorder="1" applyAlignment="1">
      <alignment wrapText="1"/>
    </xf>
    <xf numFmtId="0" fontId="26" fillId="3" borderId="65" xfId="0" applyFont="1" applyFill="1" applyBorder="1" applyAlignment="1">
      <alignment wrapText="1"/>
    </xf>
    <xf numFmtId="2" fontId="28" fillId="3" borderId="35" xfId="0" applyNumberFormat="1" applyFont="1" applyFill="1" applyBorder="1"/>
    <xf numFmtId="10" fontId="30" fillId="2" borderId="18" xfId="0" applyNumberFormat="1" applyFont="1" applyFill="1" applyBorder="1"/>
    <xf numFmtId="2" fontId="28" fillId="3" borderId="8" xfId="0" applyNumberFormat="1" applyFont="1" applyFill="1" applyBorder="1"/>
    <xf numFmtId="39" fontId="26" fillId="3" borderId="26" xfId="0" applyNumberFormat="1" applyFont="1" applyFill="1" applyBorder="1" applyAlignment="1">
      <alignment wrapText="1"/>
    </xf>
    <xf numFmtId="2" fontId="7" fillId="35" borderId="21" xfId="0" applyNumberFormat="1" applyFont="1" applyFill="1" applyBorder="1" applyAlignment="1">
      <alignment wrapText="1"/>
    </xf>
    <xf numFmtId="0" fontId="7" fillId="35" borderId="22" xfId="0" applyFont="1" applyFill="1" applyBorder="1" applyAlignment="1">
      <alignment wrapText="1"/>
    </xf>
    <xf numFmtId="2" fontId="7" fillId="2" borderId="36" xfId="0" applyNumberFormat="1" applyFont="1" applyFill="1" applyBorder="1"/>
    <xf numFmtId="10" fontId="30" fillId="2" borderId="6" xfId="0" applyNumberFormat="1" applyFont="1" applyFill="1" applyBorder="1"/>
    <xf numFmtId="10" fontId="30" fillId="2" borderId="25" xfId="0" applyNumberFormat="1" applyFont="1" applyFill="1" applyBorder="1"/>
    <xf numFmtId="2" fontId="30" fillId="2" borderId="16" xfId="0" applyNumberFormat="1" applyFont="1" applyFill="1" applyBorder="1"/>
    <xf numFmtId="10" fontId="30" fillId="2" borderId="11" xfId="0" applyNumberFormat="1" applyFont="1" applyFill="1" applyBorder="1"/>
    <xf numFmtId="10" fontId="30" fillId="2" borderId="28" xfId="0" applyNumberFormat="1" applyFont="1" applyFill="1" applyBorder="1"/>
    <xf numFmtId="2" fontId="28" fillId="3" borderId="59" xfId="0" applyNumberFormat="1" applyFont="1" applyFill="1" applyBorder="1"/>
    <xf numFmtId="2" fontId="30" fillId="3" borderId="39" xfId="0" applyNumberFormat="1" applyFont="1" applyFill="1" applyBorder="1"/>
    <xf numFmtId="0" fontId="27" fillId="2" borderId="3" xfId="0" applyFont="1" applyFill="1" applyBorder="1" applyAlignment="1">
      <alignment horizontal="left" vertical="center"/>
    </xf>
    <xf numFmtId="2" fontId="27" fillId="2" borderId="13" xfId="0" applyNumberFormat="1" applyFont="1" applyFill="1" applyBorder="1"/>
    <xf numFmtId="2" fontId="30" fillId="3" borderId="28" xfId="0" applyNumberFormat="1" applyFont="1" applyFill="1" applyBorder="1"/>
    <xf numFmtId="10" fontId="30" fillId="3" borderId="7" xfId="0" applyNumberFormat="1" applyFont="1" applyFill="1" applyBorder="1"/>
    <xf numFmtId="10" fontId="30" fillId="2" borderId="41" xfId="0" applyNumberFormat="1" applyFont="1" applyFill="1" applyBorder="1"/>
    <xf numFmtId="0" fontId="26" fillId="3" borderId="20" xfId="0" applyFont="1" applyFill="1" applyBorder="1" applyAlignment="1">
      <alignment wrapText="1"/>
    </xf>
    <xf numFmtId="0" fontId="26" fillId="3" borderId="21" xfId="0" applyFont="1" applyFill="1" applyBorder="1" applyAlignment="1">
      <alignment wrapText="1"/>
    </xf>
    <xf numFmtId="0" fontId="26" fillId="3" borderId="22" xfId="0" applyFont="1" applyFill="1" applyBorder="1" applyAlignment="1">
      <alignment wrapText="1"/>
    </xf>
    <xf numFmtId="2" fontId="31" fillId="0" borderId="7" xfId="0" applyNumberFormat="1" applyFont="1" applyBorder="1"/>
    <xf numFmtId="2" fontId="26" fillId="0" borderId="13" xfId="0" applyNumberFormat="1" applyFont="1" applyBorder="1"/>
    <xf numFmtId="2" fontId="26" fillId="0" borderId="6" xfId="0" applyNumberFormat="1" applyFont="1" applyBorder="1"/>
    <xf numFmtId="2" fontId="26" fillId="0" borderId="14" xfId="0" applyNumberFormat="1" applyFont="1" applyBorder="1"/>
    <xf numFmtId="0" fontId="7" fillId="35" borderId="6" xfId="0" applyFont="1" applyFill="1" applyBorder="1" applyAlignment="1">
      <alignment horizontal="right" wrapText="1"/>
    </xf>
    <xf numFmtId="2" fontId="7" fillId="35" borderId="34" xfId="0" applyNumberFormat="1" applyFont="1" applyFill="1" applyBorder="1" applyAlignment="1">
      <alignment horizontal="right" wrapText="1"/>
    </xf>
    <xf numFmtId="2" fontId="26" fillId="3" borderId="25" xfId="0" applyNumberFormat="1" applyFont="1" applyFill="1" applyBorder="1" applyAlignment="1">
      <alignment horizontal="right" wrapText="1"/>
    </xf>
    <xf numFmtId="2" fontId="26" fillId="3" borderId="15" xfId="0" applyNumberFormat="1" applyFont="1" applyFill="1" applyBorder="1" applyAlignment="1">
      <alignment horizontal="right" wrapText="1"/>
    </xf>
    <xf numFmtId="0" fontId="26" fillId="3" borderId="26" xfId="0" applyFont="1" applyFill="1" applyBorder="1" applyAlignment="1">
      <alignment horizontal="right" wrapText="1"/>
    </xf>
    <xf numFmtId="0" fontId="7" fillId="35" borderId="20" xfId="0" applyFont="1" applyFill="1" applyBorder="1" applyAlignment="1">
      <alignment horizontal="right" wrapText="1"/>
    </xf>
    <xf numFmtId="2" fontId="7" fillId="35" borderId="21" xfId="0" applyNumberFormat="1" applyFont="1" applyFill="1" applyBorder="1" applyAlignment="1">
      <alignment horizontal="right" wrapText="1"/>
    </xf>
    <xf numFmtId="0" fontId="7" fillId="35" borderId="21" xfId="0" applyFont="1" applyFill="1" applyBorder="1" applyAlignment="1">
      <alignment horizontal="right" wrapText="1"/>
    </xf>
    <xf numFmtId="0" fontId="7" fillId="35" borderId="22" xfId="0" applyFont="1" applyFill="1" applyBorder="1" applyAlignment="1">
      <alignment horizontal="right" wrapText="1"/>
    </xf>
    <xf numFmtId="2" fontId="26" fillId="3" borderId="61" xfId="0" applyNumberFormat="1" applyFont="1" applyFill="1" applyBorder="1" applyAlignment="1">
      <alignment horizontal="right" wrapText="1"/>
    </xf>
    <xf numFmtId="2" fontId="26" fillId="3" borderId="26" xfId="0" applyNumberFormat="1" applyFont="1" applyFill="1" applyBorder="1" applyAlignment="1">
      <alignment horizontal="right" wrapText="1"/>
    </xf>
    <xf numFmtId="2" fontId="26" fillId="3" borderId="10" xfId="0" applyNumberFormat="1" applyFont="1" applyFill="1" applyBorder="1" applyAlignment="1">
      <alignment horizontal="right" wrapText="1"/>
    </xf>
    <xf numFmtId="2" fontId="26" fillId="2" borderId="26" xfId="0" applyNumberFormat="1" applyFont="1" applyFill="1" applyBorder="1"/>
    <xf numFmtId="2" fontId="7" fillId="35" borderId="6" xfId="0" applyNumberFormat="1" applyFont="1" applyFill="1" applyBorder="1" applyAlignment="1">
      <alignment wrapText="1"/>
    </xf>
    <xf numFmtId="0" fontId="25" fillId="0" borderId="67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69" xfId="0" applyFont="1" applyBorder="1" applyAlignment="1">
      <alignment horizontal="center" vertical="center" wrapText="1"/>
    </xf>
    <xf numFmtId="0" fontId="25" fillId="0" borderId="38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68" xfId="0" applyFont="1" applyBorder="1" applyAlignment="1">
      <alignment horizontal="center" vertical="center" wrapText="1"/>
    </xf>
    <xf numFmtId="0" fontId="25" fillId="0" borderId="0" xfId="0" applyFont="1" applyAlignment="1">
      <alignment horizontal="left" vertical="center" wrapText="1"/>
    </xf>
    <xf numFmtId="0" fontId="25" fillId="0" borderId="1" xfId="0" applyFont="1" applyBorder="1" applyAlignment="1">
      <alignment horizontal="left" vertical="center" wrapText="1"/>
    </xf>
    <xf numFmtId="0" fontId="26" fillId="0" borderId="0" xfId="0" applyFont="1" applyAlignment="1">
      <alignment horizontal="center"/>
    </xf>
    <xf numFmtId="0" fontId="25" fillId="0" borderId="0" xfId="0" applyFont="1" applyAlignment="1">
      <alignment horizontal="center" vertical="center" wrapText="1"/>
    </xf>
  </cellXfs>
  <cellStyles count="44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_April06 - March 07 ex ECGC;" xfId="2" xr:uid="{00000000-0005-0000-0000-00001B000000}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Percent" xfId="1" builtinId="5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7"/>
  <sheetViews>
    <sheetView workbookViewId="0">
      <pane ySplit="3" topLeftCell="A4" activePane="bottomLeft" state="frozen"/>
      <selection pane="bottomLeft" activeCell="G5" sqref="G5"/>
    </sheetView>
  </sheetViews>
  <sheetFormatPr defaultRowHeight="15" x14ac:dyDescent="0.25"/>
  <cols>
    <col min="1" max="1" width="34.85546875" customWidth="1"/>
    <col min="2" max="2" width="12.5703125" customWidth="1"/>
    <col min="3" max="3" width="14.140625" customWidth="1"/>
    <col min="4" max="4" width="15.5703125" customWidth="1"/>
    <col min="5" max="5" width="15.7109375" customWidth="1"/>
    <col min="6" max="6" width="12" bestFit="1" customWidth="1"/>
    <col min="7" max="7" width="14.28515625" bestFit="1" customWidth="1"/>
    <col min="8" max="8" width="11.140625" bestFit="1" customWidth="1"/>
    <col min="9" max="9" width="12.28515625" customWidth="1"/>
  </cols>
  <sheetData>
    <row r="1" spans="1:18" ht="15" customHeight="1" x14ac:dyDescent="0.25">
      <c r="A1" s="380" t="s">
        <v>79</v>
      </c>
      <c r="B1" s="381"/>
      <c r="C1" s="381"/>
      <c r="D1" s="381"/>
      <c r="E1" s="381"/>
      <c r="F1" s="381"/>
      <c r="G1" s="381"/>
      <c r="H1" s="381"/>
      <c r="I1" s="382"/>
      <c r="J1" s="17"/>
      <c r="K1" s="17"/>
      <c r="L1" s="17"/>
      <c r="M1" s="17"/>
      <c r="N1" s="17"/>
      <c r="O1" s="17"/>
      <c r="P1" s="17"/>
      <c r="Q1" s="17"/>
      <c r="R1" s="17"/>
    </row>
    <row r="2" spans="1:18" ht="19.5" customHeight="1" x14ac:dyDescent="0.25">
      <c r="A2" s="383"/>
      <c r="B2" s="384"/>
      <c r="C2" s="384"/>
      <c r="D2" s="384"/>
      <c r="E2" s="384"/>
      <c r="F2" s="384"/>
      <c r="G2" s="384"/>
      <c r="H2" s="384"/>
      <c r="I2" s="385"/>
      <c r="J2" s="18"/>
      <c r="K2" s="18"/>
      <c r="L2" s="18"/>
      <c r="M2" s="18"/>
      <c r="N2" s="18"/>
      <c r="O2" s="18"/>
      <c r="P2" s="18"/>
      <c r="Q2" s="18"/>
      <c r="R2" s="18"/>
    </row>
    <row r="3" spans="1:18" ht="56.25" x14ac:dyDescent="0.25">
      <c r="A3" s="326"/>
      <c r="B3" s="25" t="s">
        <v>48</v>
      </c>
      <c r="C3" s="25" t="s">
        <v>49</v>
      </c>
      <c r="D3" s="25" t="s">
        <v>50</v>
      </c>
      <c r="E3" s="25" t="s">
        <v>51</v>
      </c>
      <c r="F3" s="327" t="s">
        <v>82</v>
      </c>
      <c r="G3" s="26" t="s">
        <v>13</v>
      </c>
      <c r="H3" s="27" t="s">
        <v>14</v>
      </c>
      <c r="I3" s="28" t="s">
        <v>15</v>
      </c>
    </row>
    <row r="4" spans="1:18" ht="18.75" x14ac:dyDescent="0.3">
      <c r="A4" s="29" t="s">
        <v>62</v>
      </c>
      <c r="B4" s="240"/>
      <c r="C4" s="240"/>
      <c r="D4" s="240"/>
      <c r="E4" s="240"/>
      <c r="F4" s="240"/>
      <c r="G4" s="328"/>
      <c r="H4" s="328"/>
      <c r="I4" s="240"/>
    </row>
    <row r="5" spans="1:18" ht="19.5" thickBot="1" x14ac:dyDescent="0.35">
      <c r="A5" s="40" t="s">
        <v>71</v>
      </c>
      <c r="B5" s="242">
        <v>0</v>
      </c>
      <c r="C5" s="242">
        <v>32.11</v>
      </c>
      <c r="D5" s="242">
        <v>0</v>
      </c>
      <c r="E5" s="242">
        <v>0</v>
      </c>
      <c r="F5" s="242">
        <f>B5+C5+D5+E5</f>
        <v>32.11</v>
      </c>
      <c r="G5" s="243">
        <f>(F5-F6)/F6</f>
        <v>2.636466591166478</v>
      </c>
      <c r="H5" s="329">
        <f>F5/$F$76</f>
        <v>1.5837933206439149E-3</v>
      </c>
      <c r="I5" s="319">
        <f>F5-F6</f>
        <v>23.28</v>
      </c>
    </row>
    <row r="6" spans="1:18" ht="19.5" thickBot="1" x14ac:dyDescent="0.35">
      <c r="A6" s="50" t="s">
        <v>35</v>
      </c>
      <c r="B6" s="274">
        <v>0</v>
      </c>
      <c r="C6" s="330">
        <v>8.83</v>
      </c>
      <c r="D6" s="54">
        <v>0</v>
      </c>
      <c r="E6" s="54">
        <v>0</v>
      </c>
      <c r="F6" s="104">
        <f t="shared" ref="F6:F40" si="0">B6+C6+D6+E6</f>
        <v>8.83</v>
      </c>
      <c r="G6" s="331"/>
      <c r="H6" s="332"/>
      <c r="I6" s="50"/>
    </row>
    <row r="7" spans="1:18" ht="19.5" thickBot="1" x14ac:dyDescent="0.35">
      <c r="A7" s="59" t="s">
        <v>19</v>
      </c>
      <c r="B7" s="333">
        <v>244.86</v>
      </c>
      <c r="C7" s="132">
        <v>510.01</v>
      </c>
      <c r="D7" s="334">
        <v>153.02000000000001</v>
      </c>
      <c r="E7" s="335">
        <v>61.72</v>
      </c>
      <c r="F7" s="249">
        <f>B7+C7+D7+E7</f>
        <v>969.61</v>
      </c>
      <c r="G7" s="250">
        <f>(F7-F8)/F8</f>
        <v>-0.103864176193865</v>
      </c>
      <c r="H7" s="250">
        <f>F7/$F$76</f>
        <v>4.7825033996560143E-2</v>
      </c>
      <c r="I7" s="201">
        <f>F7-F8</f>
        <v>-112.38</v>
      </c>
    </row>
    <row r="8" spans="1:18" ht="19.5" thickBot="1" x14ac:dyDescent="0.35">
      <c r="A8" s="84" t="s">
        <v>16</v>
      </c>
      <c r="B8" s="336">
        <v>212.58</v>
      </c>
      <c r="C8" s="162">
        <v>532.67999999999995</v>
      </c>
      <c r="D8" s="162">
        <v>266.02</v>
      </c>
      <c r="E8" s="337">
        <v>70.709999999999994</v>
      </c>
      <c r="F8" s="98">
        <f t="shared" si="0"/>
        <v>1081.99</v>
      </c>
      <c r="G8" s="255"/>
      <c r="H8" s="255"/>
      <c r="I8" s="247"/>
    </row>
    <row r="9" spans="1:18" ht="19.5" thickBot="1" x14ac:dyDescent="0.35">
      <c r="A9" s="59" t="s">
        <v>23</v>
      </c>
      <c r="B9" s="338">
        <v>6.59</v>
      </c>
      <c r="C9" s="62">
        <v>108.23</v>
      </c>
      <c r="D9" s="64">
        <v>0</v>
      </c>
      <c r="E9" s="62">
        <v>54.43</v>
      </c>
      <c r="F9" s="249">
        <f t="shared" si="0"/>
        <v>169.25</v>
      </c>
      <c r="G9" s="250">
        <f t="shared" ref="G9:G41" si="1">(F9-F10)/F10</f>
        <v>0.18191340782122914</v>
      </c>
      <c r="H9" s="250">
        <f>F9/$F$76</f>
        <v>8.348085316692077E-3</v>
      </c>
      <c r="I9" s="201">
        <f>F9-F10</f>
        <v>26.050000000000011</v>
      </c>
    </row>
    <row r="10" spans="1:18" ht="19.5" thickBot="1" x14ac:dyDescent="0.35">
      <c r="A10" s="84" t="s">
        <v>16</v>
      </c>
      <c r="B10" s="339">
        <v>4.58</v>
      </c>
      <c r="C10" s="71">
        <v>102.91</v>
      </c>
      <c r="D10" s="79">
        <v>0</v>
      </c>
      <c r="E10" s="69">
        <v>35.71</v>
      </c>
      <c r="F10" s="117">
        <f t="shared" si="0"/>
        <v>143.19999999999999</v>
      </c>
      <c r="G10" s="255"/>
      <c r="H10" s="255"/>
      <c r="I10" s="247"/>
    </row>
    <row r="11" spans="1:18" ht="19.5" thickBot="1" x14ac:dyDescent="0.35">
      <c r="A11" s="59" t="s">
        <v>20</v>
      </c>
      <c r="B11" s="45">
        <v>97.13</v>
      </c>
      <c r="C11" s="82">
        <v>44.17</v>
      </c>
      <c r="D11" s="82">
        <v>-5.6</v>
      </c>
      <c r="E11" s="82">
        <v>0.99</v>
      </c>
      <c r="F11" s="249">
        <f t="shared" si="0"/>
        <v>136.69000000000003</v>
      </c>
      <c r="G11" s="250">
        <f t="shared" si="1"/>
        <v>0.22142793316057557</v>
      </c>
      <c r="H11" s="250">
        <f>F11/$F$76</f>
        <v>6.742096200523723E-3</v>
      </c>
      <c r="I11" s="201">
        <f>F11-F12</f>
        <v>24.780000000000015</v>
      </c>
    </row>
    <row r="12" spans="1:18" ht="19.5" thickBot="1" x14ac:dyDescent="0.35">
      <c r="A12" s="84" t="s">
        <v>16</v>
      </c>
      <c r="B12" s="86">
        <v>87.79</v>
      </c>
      <c r="C12" s="86">
        <v>22.76</v>
      </c>
      <c r="D12" s="86">
        <v>0</v>
      </c>
      <c r="E12" s="86">
        <v>1.36</v>
      </c>
      <c r="F12" s="98">
        <f t="shared" si="0"/>
        <v>111.91000000000001</v>
      </c>
      <c r="G12" s="245"/>
      <c r="H12" s="245"/>
      <c r="I12" s="247"/>
    </row>
    <row r="13" spans="1:18" ht="19.5" thickBot="1" x14ac:dyDescent="0.35">
      <c r="A13" s="40" t="s">
        <v>69</v>
      </c>
      <c r="B13" s="91">
        <v>0.01</v>
      </c>
      <c r="C13" s="91">
        <v>10.51</v>
      </c>
      <c r="D13" s="91">
        <v>0</v>
      </c>
      <c r="E13" s="91">
        <v>0</v>
      </c>
      <c r="F13" s="249">
        <f t="shared" si="0"/>
        <v>10.52</v>
      </c>
      <c r="G13" s="253">
        <f t="shared" si="1"/>
        <v>-0.85035561877667143</v>
      </c>
      <c r="H13" s="253">
        <f>F13/$F$76</f>
        <v>5.1888837537134795E-4</v>
      </c>
      <c r="I13" s="201">
        <f>F13-F14</f>
        <v>-59.78</v>
      </c>
    </row>
    <row r="14" spans="1:18" ht="19.5" thickBot="1" x14ac:dyDescent="0.35">
      <c r="A14" s="84" t="s">
        <v>16</v>
      </c>
      <c r="B14" s="340">
        <v>0</v>
      </c>
      <c r="C14" s="97">
        <v>70.3</v>
      </c>
      <c r="D14" s="340">
        <v>0</v>
      </c>
      <c r="E14" s="86">
        <v>0</v>
      </c>
      <c r="F14" s="98">
        <f t="shared" si="0"/>
        <v>70.3</v>
      </c>
      <c r="G14" s="246"/>
      <c r="H14" s="246"/>
      <c r="I14" s="247"/>
    </row>
    <row r="15" spans="1:18" s="1" customFormat="1" ht="19.5" thickBot="1" x14ac:dyDescent="0.35">
      <c r="A15" s="59" t="s">
        <v>75</v>
      </c>
      <c r="B15" s="90">
        <v>1.78</v>
      </c>
      <c r="C15" s="101">
        <v>32.01</v>
      </c>
      <c r="D15" s="101">
        <v>0</v>
      </c>
      <c r="E15" s="101">
        <v>0</v>
      </c>
      <c r="F15" s="45">
        <f>B15+C15+D15+E15</f>
        <v>33.79</v>
      </c>
      <c r="G15" s="341">
        <f t="shared" ref="G15" si="2">(F15-F16)/F16</f>
        <v>0.32613814756671894</v>
      </c>
      <c r="H15" s="341">
        <f>F15/$F$76</f>
        <v>1.6666576239351566E-3</v>
      </c>
      <c r="I15" s="144">
        <f>F15-F16</f>
        <v>8.3099999999999987</v>
      </c>
    </row>
    <row r="16" spans="1:18" ht="19.5" thickBot="1" x14ac:dyDescent="0.35">
      <c r="A16" s="84" t="s">
        <v>16</v>
      </c>
      <c r="B16" s="89">
        <v>0.26</v>
      </c>
      <c r="C16" s="342">
        <v>25.22</v>
      </c>
      <c r="D16" s="99">
        <v>0</v>
      </c>
      <c r="E16" s="99">
        <v>0</v>
      </c>
      <c r="F16" s="98">
        <f>B16+C16+D16+E16</f>
        <v>25.48</v>
      </c>
      <c r="G16" s="246"/>
      <c r="H16" s="246"/>
      <c r="I16" s="247"/>
    </row>
    <row r="17" spans="1:9" ht="19.5" thickBot="1" x14ac:dyDescent="0.35">
      <c r="A17" s="59" t="s">
        <v>21</v>
      </c>
      <c r="B17" s="45">
        <v>27.45</v>
      </c>
      <c r="C17" s="82">
        <v>96.05</v>
      </c>
      <c r="D17" s="82">
        <v>0</v>
      </c>
      <c r="E17" s="82">
        <v>8.31</v>
      </c>
      <c r="F17" s="249">
        <f t="shared" si="0"/>
        <v>131.81</v>
      </c>
      <c r="G17" s="253">
        <f t="shared" si="1"/>
        <v>0.26182270725636597</v>
      </c>
      <c r="H17" s="250">
        <f>F17/$F$76</f>
        <v>6.5013951290586857E-3</v>
      </c>
      <c r="I17" s="201">
        <f>F17-F18</f>
        <v>27.349999999999994</v>
      </c>
    </row>
    <row r="18" spans="1:9" ht="19.5" thickBot="1" x14ac:dyDescent="0.35">
      <c r="A18" s="84" t="s">
        <v>16</v>
      </c>
      <c r="B18" s="86">
        <v>18.920000000000002</v>
      </c>
      <c r="C18" s="86">
        <v>72.540000000000006</v>
      </c>
      <c r="D18" s="86">
        <v>4.54</v>
      </c>
      <c r="E18" s="86">
        <v>8.4600000000000009</v>
      </c>
      <c r="F18" s="98">
        <f t="shared" si="0"/>
        <v>104.46000000000001</v>
      </c>
      <c r="G18" s="255"/>
      <c r="H18" s="245"/>
      <c r="I18" s="247"/>
    </row>
    <row r="19" spans="1:9" ht="19.5" thickBot="1" x14ac:dyDescent="0.35">
      <c r="A19" s="59" t="s">
        <v>70</v>
      </c>
      <c r="B19" s="91">
        <v>0</v>
      </c>
      <c r="C19" s="91">
        <v>6.17</v>
      </c>
      <c r="D19" s="91">
        <v>0</v>
      </c>
      <c r="E19" s="91">
        <v>5.01</v>
      </c>
      <c r="F19" s="249">
        <f t="shared" si="0"/>
        <v>11.18</v>
      </c>
      <c r="G19" s="250">
        <f t="shared" si="1"/>
        <v>0.54847645429362879</v>
      </c>
      <c r="H19" s="250">
        <f>F19/$F$76</f>
        <v>5.5144220880719297E-4</v>
      </c>
      <c r="I19" s="201">
        <f>F19-F20</f>
        <v>3.96</v>
      </c>
    </row>
    <row r="20" spans="1:9" ht="19.5" thickBot="1" x14ac:dyDescent="0.35">
      <c r="A20" s="84" t="s">
        <v>16</v>
      </c>
      <c r="B20" s="86">
        <v>5.31</v>
      </c>
      <c r="C20" s="86">
        <v>0</v>
      </c>
      <c r="D20" s="86">
        <v>0</v>
      </c>
      <c r="E20" s="86">
        <v>1.91</v>
      </c>
      <c r="F20" s="98">
        <f t="shared" si="0"/>
        <v>7.22</v>
      </c>
      <c r="G20" s="255"/>
      <c r="H20" s="255"/>
      <c r="I20" s="247"/>
    </row>
    <row r="21" spans="1:9" ht="19.5" thickBot="1" x14ac:dyDescent="0.35">
      <c r="A21" s="59" t="s">
        <v>55</v>
      </c>
      <c r="B21" s="120">
        <v>246.01</v>
      </c>
      <c r="C21" s="120">
        <v>249.61</v>
      </c>
      <c r="D21" s="123">
        <v>0</v>
      </c>
      <c r="E21" s="43">
        <v>14.46</v>
      </c>
      <c r="F21" s="249">
        <f>B21+C21+D21+E21</f>
        <v>510.08</v>
      </c>
      <c r="G21" s="250">
        <f t="shared" si="1"/>
        <v>4.3898246116693587E-2</v>
      </c>
      <c r="H21" s="250">
        <f>F21/$F$76</f>
        <v>2.5159180846902773E-2</v>
      </c>
      <c r="I21" s="201">
        <f>F21-F22</f>
        <v>21.449999999999989</v>
      </c>
    </row>
    <row r="22" spans="1:9" ht="19.5" thickBot="1" x14ac:dyDescent="0.35">
      <c r="A22" s="84" t="s">
        <v>16</v>
      </c>
      <c r="B22" s="79">
        <v>206.7</v>
      </c>
      <c r="C22" s="79">
        <v>270.74</v>
      </c>
      <c r="D22" s="343">
        <v>0</v>
      </c>
      <c r="E22" s="79">
        <v>11.19</v>
      </c>
      <c r="F22" s="98">
        <f>B22+C22+D22+E22</f>
        <v>488.63</v>
      </c>
      <c r="G22" s="255"/>
      <c r="H22" s="255"/>
      <c r="I22" s="247"/>
    </row>
    <row r="23" spans="1:9" ht="19.5" thickBot="1" x14ac:dyDescent="0.35">
      <c r="A23" s="59" t="s">
        <v>56</v>
      </c>
      <c r="B23" s="82">
        <v>213.48</v>
      </c>
      <c r="C23" s="82">
        <v>929.66</v>
      </c>
      <c r="D23" s="82">
        <v>-0.06</v>
      </c>
      <c r="E23" s="82">
        <v>77.66</v>
      </c>
      <c r="F23" s="249">
        <f t="shared" si="0"/>
        <v>1220.74</v>
      </c>
      <c r="G23" s="250">
        <f t="shared" si="1"/>
        <v>0.15860406404525321</v>
      </c>
      <c r="H23" s="250">
        <f>F23/$F$76</f>
        <v>6.0211767618899174E-2</v>
      </c>
      <c r="I23" s="201">
        <f>F23-F24</f>
        <v>167.11000000000013</v>
      </c>
    </row>
    <row r="24" spans="1:9" ht="19.5" thickBot="1" x14ac:dyDescent="0.35">
      <c r="A24" s="84" t="s">
        <v>16</v>
      </c>
      <c r="B24" s="86">
        <v>425.1</v>
      </c>
      <c r="C24" s="86">
        <v>528.14</v>
      </c>
      <c r="D24" s="86">
        <v>10.92</v>
      </c>
      <c r="E24" s="86">
        <v>89.47</v>
      </c>
      <c r="F24" s="98">
        <f t="shared" si="0"/>
        <v>1053.6299999999999</v>
      </c>
      <c r="G24" s="255"/>
      <c r="H24" s="255"/>
      <c r="I24" s="247"/>
    </row>
    <row r="25" spans="1:9" ht="19.5" thickBot="1" x14ac:dyDescent="0.35">
      <c r="A25" s="59" t="s">
        <v>57</v>
      </c>
      <c r="B25" s="91">
        <v>61.8</v>
      </c>
      <c r="C25" s="91">
        <v>499.28</v>
      </c>
      <c r="D25" s="91">
        <v>127.03</v>
      </c>
      <c r="E25" s="91">
        <v>1.78</v>
      </c>
      <c r="F25" s="249">
        <f t="shared" si="0"/>
        <v>689.88999999999987</v>
      </c>
      <c r="G25" s="250">
        <f t="shared" si="1"/>
        <v>1.0465440522100262</v>
      </c>
      <c r="H25" s="250">
        <f>F25/$F$76</f>
        <v>3.4028127498568365E-2</v>
      </c>
      <c r="I25" s="201">
        <f>F25-F26</f>
        <v>352.78999999999985</v>
      </c>
    </row>
    <row r="26" spans="1:9" ht="19.5" thickBot="1" x14ac:dyDescent="0.35">
      <c r="A26" s="84" t="s">
        <v>16</v>
      </c>
      <c r="B26" s="86">
        <v>52.38</v>
      </c>
      <c r="C26" s="86">
        <v>241.06</v>
      </c>
      <c r="D26" s="86">
        <v>41.69</v>
      </c>
      <c r="E26" s="86">
        <v>1.97</v>
      </c>
      <c r="F26" s="98">
        <f t="shared" si="0"/>
        <v>337.1</v>
      </c>
      <c r="G26" s="255"/>
      <c r="H26" s="255"/>
      <c r="I26" s="247"/>
    </row>
    <row r="27" spans="1:9" ht="19.5" thickBot="1" x14ac:dyDescent="0.35">
      <c r="A27" s="59" t="s">
        <v>54</v>
      </c>
      <c r="B27" s="91">
        <v>14.09</v>
      </c>
      <c r="C27" s="91">
        <v>19.920000000000002</v>
      </c>
      <c r="D27" s="91">
        <v>0</v>
      </c>
      <c r="E27" s="91">
        <v>0</v>
      </c>
      <c r="F27" s="249">
        <f t="shared" si="0"/>
        <v>34.010000000000005</v>
      </c>
      <c r="G27" s="250">
        <f t="shared" si="1"/>
        <v>0.85441657579062191</v>
      </c>
      <c r="H27" s="250">
        <f>F27/$F$76</f>
        <v>1.6775089017471052E-3</v>
      </c>
      <c r="I27" s="201">
        <f>F27-F28</f>
        <v>15.670000000000005</v>
      </c>
    </row>
    <row r="28" spans="1:9" ht="19.5" thickBot="1" x14ac:dyDescent="0.35">
      <c r="A28" s="84" t="s">
        <v>16</v>
      </c>
      <c r="B28" s="86">
        <v>11.84</v>
      </c>
      <c r="C28" s="86">
        <v>6.5</v>
      </c>
      <c r="D28" s="86">
        <v>0</v>
      </c>
      <c r="E28" s="86">
        <v>0</v>
      </c>
      <c r="F28" s="98">
        <f t="shared" si="0"/>
        <v>18.34</v>
      </c>
      <c r="G28" s="255"/>
      <c r="H28" s="255"/>
      <c r="I28" s="247"/>
    </row>
    <row r="29" spans="1:9" ht="19.5" thickBot="1" x14ac:dyDescent="0.35">
      <c r="A29" s="59" t="s">
        <v>76</v>
      </c>
      <c r="B29" s="91">
        <v>11.01</v>
      </c>
      <c r="C29" s="91">
        <v>104.76</v>
      </c>
      <c r="D29" s="91">
        <v>0</v>
      </c>
      <c r="E29" s="91">
        <v>5.78</v>
      </c>
      <c r="F29" s="249">
        <f t="shared" si="0"/>
        <v>121.55000000000001</v>
      </c>
      <c r="G29" s="250">
        <f t="shared" si="1"/>
        <v>0.44444444444444475</v>
      </c>
      <c r="H29" s="250">
        <f>F29/$F$76</f>
        <v>5.9953309911014597E-3</v>
      </c>
      <c r="I29" s="201">
        <f>F29-F30</f>
        <v>37.40000000000002</v>
      </c>
    </row>
    <row r="30" spans="1:9" ht="19.5" thickBot="1" x14ac:dyDescent="0.35">
      <c r="A30" s="84" t="s">
        <v>16</v>
      </c>
      <c r="B30" s="86">
        <v>7.69</v>
      </c>
      <c r="C30" s="86">
        <v>76.459999999999994</v>
      </c>
      <c r="D30" s="86">
        <v>0</v>
      </c>
      <c r="E30" s="86">
        <v>0</v>
      </c>
      <c r="F30" s="98">
        <f t="shared" si="0"/>
        <v>84.149999999999991</v>
      </c>
      <c r="G30" s="255"/>
      <c r="H30" s="255"/>
      <c r="I30" s="247"/>
    </row>
    <row r="31" spans="1:9" ht="19.5" thickBot="1" x14ac:dyDescent="0.35">
      <c r="A31" s="59" t="s">
        <v>25</v>
      </c>
      <c r="B31" s="91">
        <v>2.12</v>
      </c>
      <c r="C31" s="91">
        <v>16.559999999999999</v>
      </c>
      <c r="D31" s="91">
        <v>0</v>
      </c>
      <c r="E31" s="91">
        <v>0</v>
      </c>
      <c r="F31" s="249">
        <f t="shared" si="0"/>
        <v>18.68</v>
      </c>
      <c r="G31" s="250">
        <f t="shared" si="1"/>
        <v>1.3233830845771146</v>
      </c>
      <c r="H31" s="250">
        <f>F31/$F$76</f>
        <v>9.213721342145228E-4</v>
      </c>
      <c r="I31" s="201">
        <f>F31-F32</f>
        <v>10.64</v>
      </c>
    </row>
    <row r="32" spans="1:9" ht="19.5" thickBot="1" x14ac:dyDescent="0.35">
      <c r="A32" s="84" t="s">
        <v>16</v>
      </c>
      <c r="B32" s="86">
        <v>0.57999999999999996</v>
      </c>
      <c r="C32" s="86">
        <v>7.46</v>
      </c>
      <c r="D32" s="86">
        <v>0</v>
      </c>
      <c r="E32" s="86">
        <v>0</v>
      </c>
      <c r="F32" s="98">
        <f t="shared" si="0"/>
        <v>8.0399999999999991</v>
      </c>
      <c r="G32" s="245"/>
      <c r="H32" s="245"/>
      <c r="I32" s="247"/>
    </row>
    <row r="33" spans="1:35" ht="19.5" thickBot="1" x14ac:dyDescent="0.35">
      <c r="A33" s="59" t="s">
        <v>58</v>
      </c>
      <c r="B33" s="371">
        <v>675.34</v>
      </c>
      <c r="C33" s="372">
        <v>1019.78</v>
      </c>
      <c r="D33" s="373">
        <v>525.73</v>
      </c>
      <c r="E33" s="374">
        <v>2.39</v>
      </c>
      <c r="F33" s="249">
        <f t="shared" si="0"/>
        <v>2223.2399999999998</v>
      </c>
      <c r="G33" s="250">
        <f t="shared" si="1"/>
        <v>2.5995542039124804E-2</v>
      </c>
      <c r="H33" s="253">
        <f>F33/$F$76</f>
        <v>0.10965906764834558</v>
      </c>
      <c r="I33" s="201">
        <f>F33-F34</f>
        <v>56.329999999999927</v>
      </c>
    </row>
    <row r="34" spans="1:35" ht="19.5" thickBot="1" x14ac:dyDescent="0.35">
      <c r="A34" s="84" t="s">
        <v>16</v>
      </c>
      <c r="B34" s="375">
        <v>504.24</v>
      </c>
      <c r="C34" s="376">
        <v>1642.99</v>
      </c>
      <c r="D34" s="377">
        <v>16.95</v>
      </c>
      <c r="E34" s="377">
        <v>2.73</v>
      </c>
      <c r="F34" s="104">
        <f t="shared" si="0"/>
        <v>2166.91</v>
      </c>
      <c r="G34" s="255"/>
      <c r="H34" s="255"/>
      <c r="I34" s="247"/>
    </row>
    <row r="35" spans="1:35" s="1" customFormat="1" ht="19.5" thickBot="1" x14ac:dyDescent="0.35">
      <c r="A35" s="59" t="s">
        <v>28</v>
      </c>
      <c r="B35" s="93">
        <v>912.15</v>
      </c>
      <c r="C35" s="93">
        <v>2918.59</v>
      </c>
      <c r="D35" s="93">
        <v>342.08</v>
      </c>
      <c r="E35" s="346">
        <v>6.63</v>
      </c>
      <c r="F35" s="249">
        <f t="shared" si="0"/>
        <v>4179.4500000000007</v>
      </c>
      <c r="G35" s="347">
        <f t="shared" si="1"/>
        <v>0.24462477665276955</v>
      </c>
      <c r="H35" s="348">
        <f>F35/$F$76</f>
        <v>0.20614715023248867</v>
      </c>
      <c r="I35" s="349">
        <f>F35-F36</f>
        <v>821.45000000000027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</row>
    <row r="36" spans="1:35" s="1" customFormat="1" ht="19.5" thickBot="1" x14ac:dyDescent="0.35">
      <c r="A36" s="84" t="s">
        <v>16</v>
      </c>
      <c r="B36" s="97">
        <v>905.76</v>
      </c>
      <c r="C36" s="97">
        <v>2121.2600000000002</v>
      </c>
      <c r="D36" s="97">
        <v>323.68</v>
      </c>
      <c r="E36" s="97">
        <v>7.3</v>
      </c>
      <c r="F36" s="98">
        <f t="shared" si="0"/>
        <v>3358.0000000000005</v>
      </c>
      <c r="G36" s="255"/>
      <c r="H36" s="255"/>
      <c r="I36" s="247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</row>
    <row r="37" spans="1:35" s="1" customFormat="1" ht="19.5" thickBot="1" x14ac:dyDescent="0.35">
      <c r="A37" s="59" t="s">
        <v>30</v>
      </c>
      <c r="B37" s="115">
        <v>612.27</v>
      </c>
      <c r="C37" s="115">
        <v>911.07</v>
      </c>
      <c r="D37" s="115">
        <v>5.98</v>
      </c>
      <c r="E37" s="115">
        <v>3</v>
      </c>
      <c r="F37" s="249">
        <f t="shared" si="0"/>
        <v>1532.3200000000002</v>
      </c>
      <c r="G37" s="347">
        <f t="shared" si="1"/>
        <v>6.3507700390768073E-3</v>
      </c>
      <c r="H37" s="350">
        <f>F37/$F$76</f>
        <v>7.5580136440021289E-2</v>
      </c>
      <c r="I37" s="144">
        <f>F37-F38</f>
        <v>9.6700000000003001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</row>
    <row r="38" spans="1:35" s="1" customFormat="1" ht="19.5" thickBot="1" x14ac:dyDescent="0.35">
      <c r="A38" s="84" t="s">
        <v>16</v>
      </c>
      <c r="B38" s="97">
        <v>595.79999999999995</v>
      </c>
      <c r="C38" s="97">
        <v>911.15</v>
      </c>
      <c r="D38" s="97">
        <v>12.48</v>
      </c>
      <c r="E38" s="97">
        <v>3.22</v>
      </c>
      <c r="F38" s="98">
        <f t="shared" si="0"/>
        <v>1522.6499999999999</v>
      </c>
      <c r="G38" s="245"/>
      <c r="H38" s="255"/>
      <c r="I38" s="247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</row>
    <row r="39" spans="1:35" ht="19.5" thickBot="1" x14ac:dyDescent="0.35">
      <c r="A39" s="59" t="s">
        <v>59</v>
      </c>
      <c r="B39" s="115">
        <v>0.08</v>
      </c>
      <c r="C39" s="115">
        <v>0</v>
      </c>
      <c r="D39" s="115">
        <v>0</v>
      </c>
      <c r="E39" s="115">
        <v>0</v>
      </c>
      <c r="F39" s="249">
        <f t="shared" si="0"/>
        <v>0.08</v>
      </c>
      <c r="G39" s="250">
        <f t="shared" si="1"/>
        <v>1</v>
      </c>
      <c r="H39" s="250">
        <f>F39/$F$76</f>
        <v>3.9459192043448512E-6</v>
      </c>
      <c r="I39" s="201">
        <f>F39-F40</f>
        <v>0.04</v>
      </c>
    </row>
    <row r="40" spans="1:35" ht="19.5" thickBot="1" x14ac:dyDescent="0.35">
      <c r="A40" s="84" t="s">
        <v>16</v>
      </c>
      <c r="B40" s="97">
        <v>0.04</v>
      </c>
      <c r="C40" s="97">
        <v>0</v>
      </c>
      <c r="D40" s="97">
        <v>0</v>
      </c>
      <c r="E40" s="97">
        <v>0</v>
      </c>
      <c r="F40" s="98">
        <f t="shared" si="0"/>
        <v>0.04</v>
      </c>
      <c r="G40" s="245"/>
      <c r="H40" s="255"/>
      <c r="I40" s="247"/>
    </row>
    <row r="41" spans="1:35" ht="19.5" thickBot="1" x14ac:dyDescent="0.35">
      <c r="A41" s="59" t="s">
        <v>18</v>
      </c>
      <c r="B41" s="115">
        <v>32.78</v>
      </c>
      <c r="C41" s="115">
        <v>358.59</v>
      </c>
      <c r="D41" s="115">
        <v>342.31</v>
      </c>
      <c r="E41" s="115">
        <v>28.21</v>
      </c>
      <c r="F41" s="249">
        <f>B41+C41+D41+E41</f>
        <v>761.8900000000001</v>
      </c>
      <c r="G41" s="250">
        <f t="shared" si="1"/>
        <v>0.12220880221528331</v>
      </c>
      <c r="H41" s="250">
        <f>F41/$F$76</f>
        <v>3.757945478247874E-2</v>
      </c>
      <c r="I41" s="201">
        <f>F41-F42</f>
        <v>82.970000000000141</v>
      </c>
    </row>
    <row r="42" spans="1:35" ht="19.5" thickBot="1" x14ac:dyDescent="0.35">
      <c r="A42" s="84" t="s">
        <v>16</v>
      </c>
      <c r="B42" s="97">
        <v>28.97</v>
      </c>
      <c r="C42" s="97">
        <v>333.69</v>
      </c>
      <c r="D42" s="97">
        <v>288.35000000000002</v>
      </c>
      <c r="E42" s="97">
        <v>27.91</v>
      </c>
      <c r="F42" s="131">
        <f>B42+C42+D42+E42</f>
        <v>678.92</v>
      </c>
      <c r="G42" s="246"/>
      <c r="H42" s="255"/>
      <c r="I42" s="247"/>
    </row>
    <row r="43" spans="1:35" ht="19.5" thickBot="1" x14ac:dyDescent="0.35">
      <c r="A43" s="59" t="s">
        <v>60</v>
      </c>
      <c r="B43" s="101">
        <v>87.71</v>
      </c>
      <c r="C43" s="164">
        <v>80.61</v>
      </c>
      <c r="D43" s="164">
        <v>0</v>
      </c>
      <c r="E43" s="164">
        <v>1.77</v>
      </c>
      <c r="F43" s="252">
        <f>B43+C43+D43+E43</f>
        <v>170.09</v>
      </c>
      <c r="G43" s="347">
        <f t="shared" ref="G43" si="3">(F43-F44)/F44</f>
        <v>9.2351165628411752E-2</v>
      </c>
      <c r="H43" s="351">
        <f>F43/$F$76</f>
        <v>8.3895174683376976E-3</v>
      </c>
      <c r="I43" s="144">
        <f>F43-F44</f>
        <v>14.379999999999995</v>
      </c>
    </row>
    <row r="44" spans="1:35" ht="19.5" thickBot="1" x14ac:dyDescent="0.35">
      <c r="A44" s="68" t="s">
        <v>16</v>
      </c>
      <c r="B44" s="352">
        <v>100.98</v>
      </c>
      <c r="C44" s="88">
        <v>53.6</v>
      </c>
      <c r="D44" s="88">
        <v>0</v>
      </c>
      <c r="E44" s="88">
        <v>1.1299999999999999</v>
      </c>
      <c r="F44" s="88">
        <f>B44+C44+D44+E44</f>
        <v>155.71</v>
      </c>
      <c r="G44" s="255"/>
      <c r="H44" s="268"/>
      <c r="I44" s="353"/>
    </row>
    <row r="45" spans="1:35" ht="19.5" thickBot="1" x14ac:dyDescent="0.35">
      <c r="A45" s="354" t="s">
        <v>24</v>
      </c>
      <c r="B45" s="355">
        <v>104.15</v>
      </c>
      <c r="C45" s="101">
        <v>190.18</v>
      </c>
      <c r="D45" s="101">
        <v>0</v>
      </c>
      <c r="E45" s="101">
        <v>0.64</v>
      </c>
      <c r="F45" s="249">
        <f t="shared" ref="F45:F54" si="4">B45+C45+D45+E45</f>
        <v>294.97000000000003</v>
      </c>
      <c r="G45" s="347">
        <f t="shared" ref="G45" si="5">(F45-F46)/F46</f>
        <v>0.45664197530864209</v>
      </c>
      <c r="H45" s="347">
        <f>F45/$F$76</f>
        <v>1.4549097346320011E-2</v>
      </c>
      <c r="I45" s="144">
        <f>F45-F46</f>
        <v>92.470000000000027</v>
      </c>
      <c r="J45" s="23"/>
    </row>
    <row r="46" spans="1:35" ht="19.5" thickBot="1" x14ac:dyDescent="0.35">
      <c r="A46" s="84" t="s">
        <v>16</v>
      </c>
      <c r="B46" s="89">
        <v>38.72</v>
      </c>
      <c r="C46" s="99">
        <v>163.35</v>
      </c>
      <c r="D46" s="99">
        <v>0</v>
      </c>
      <c r="E46" s="99">
        <v>0.43</v>
      </c>
      <c r="F46" s="98">
        <f t="shared" si="4"/>
        <v>202.5</v>
      </c>
      <c r="G46" s="245"/>
      <c r="H46" s="245"/>
      <c r="I46" s="356"/>
    </row>
    <row r="47" spans="1:35" ht="19.5" thickBot="1" x14ac:dyDescent="0.35">
      <c r="A47" s="59" t="s">
        <v>61</v>
      </c>
      <c r="B47" s="90">
        <v>0.05</v>
      </c>
      <c r="C47" s="163">
        <v>0</v>
      </c>
      <c r="D47" s="163">
        <v>0</v>
      </c>
      <c r="E47" s="163">
        <v>0.25</v>
      </c>
      <c r="F47" s="248">
        <f t="shared" si="4"/>
        <v>0.3</v>
      </c>
      <c r="G47" s="347">
        <f t="shared" ref="G47" si="6">(F47-F48)/F48</f>
        <v>7.1428571428571286E-2</v>
      </c>
      <c r="H47" s="347">
        <f>F47/$F$76</f>
        <v>1.4797197016293193E-5</v>
      </c>
      <c r="I47" s="144">
        <f>F47-F48</f>
        <v>1.9999999999999962E-2</v>
      </c>
    </row>
    <row r="48" spans="1:35" ht="19.5" thickBot="1" x14ac:dyDescent="0.35">
      <c r="A48" s="84" t="s">
        <v>16</v>
      </c>
      <c r="B48" s="89">
        <v>0.03</v>
      </c>
      <c r="C48" s="139">
        <v>0</v>
      </c>
      <c r="D48" s="139">
        <v>0</v>
      </c>
      <c r="E48" s="99">
        <v>0.25</v>
      </c>
      <c r="F48" s="131">
        <f t="shared" si="4"/>
        <v>0.28000000000000003</v>
      </c>
      <c r="G48" s="357"/>
      <c r="H48" s="357"/>
      <c r="I48" s="247"/>
    </row>
    <row r="49" spans="1:9" ht="19.5" thickBot="1" x14ac:dyDescent="0.35">
      <c r="A49" s="59" t="s">
        <v>17</v>
      </c>
      <c r="B49" s="101">
        <v>63.68</v>
      </c>
      <c r="C49" s="101">
        <v>280.18</v>
      </c>
      <c r="D49" s="101">
        <v>0</v>
      </c>
      <c r="E49" s="164">
        <v>98.22</v>
      </c>
      <c r="F49" s="252">
        <f t="shared" si="4"/>
        <v>442.08000000000004</v>
      </c>
      <c r="G49" s="358">
        <f t="shared" ref="G49" si="7">(F49-F50)/F50</f>
        <v>0.31575344504300734</v>
      </c>
      <c r="H49" s="350">
        <f>F49/$F$76</f>
        <v>2.1805149523209652E-2</v>
      </c>
      <c r="I49" s="144">
        <f>F49-F50</f>
        <v>106.09000000000003</v>
      </c>
    </row>
    <row r="50" spans="1:9" ht="19.5" thickBot="1" x14ac:dyDescent="0.35">
      <c r="A50" s="84" t="s">
        <v>16</v>
      </c>
      <c r="B50" s="99">
        <v>170.67</v>
      </c>
      <c r="C50" s="99">
        <v>79.040000000000006</v>
      </c>
      <c r="D50" s="99">
        <v>0</v>
      </c>
      <c r="E50" s="99">
        <v>86.28</v>
      </c>
      <c r="F50" s="131">
        <f t="shared" si="4"/>
        <v>335.99</v>
      </c>
      <c r="G50" s="255"/>
      <c r="H50" s="255"/>
      <c r="I50" s="247"/>
    </row>
    <row r="51" spans="1:9" ht="19.5" thickBot="1" x14ac:dyDescent="0.35">
      <c r="A51" s="59" t="s">
        <v>29</v>
      </c>
      <c r="B51" s="338">
        <v>443.31</v>
      </c>
      <c r="C51" s="132">
        <v>1148.21</v>
      </c>
      <c r="D51" s="344">
        <v>175.64</v>
      </c>
      <c r="E51" s="345">
        <v>4.4400000000000004</v>
      </c>
      <c r="F51" s="252">
        <f t="shared" si="4"/>
        <v>1771.6</v>
      </c>
      <c r="G51" s="347">
        <f t="shared" ref="G51" si="8">(F51-F52)/F52</f>
        <v>-5.8070416095107581E-2</v>
      </c>
      <c r="H51" s="350">
        <f>F51/$F$76</f>
        <v>8.7382380780216734E-2</v>
      </c>
      <c r="I51" s="144">
        <f>F51-F52</f>
        <v>-109.22000000000025</v>
      </c>
    </row>
    <row r="52" spans="1:9" ht="19.5" thickBot="1" x14ac:dyDescent="0.35">
      <c r="A52" s="84" t="s">
        <v>16</v>
      </c>
      <c r="B52" s="359">
        <v>400.93</v>
      </c>
      <c r="C52" s="360">
        <v>1204.4100000000001</v>
      </c>
      <c r="D52" s="360">
        <v>270.79000000000002</v>
      </c>
      <c r="E52" s="361">
        <v>4.6900000000000004</v>
      </c>
      <c r="F52" s="131">
        <f t="shared" si="4"/>
        <v>1880.8200000000002</v>
      </c>
      <c r="G52" s="255"/>
      <c r="H52" s="255"/>
      <c r="I52" s="247"/>
    </row>
    <row r="53" spans="1:9" ht="19.5" thickBot="1" x14ac:dyDescent="0.35">
      <c r="A53" s="59" t="s">
        <v>22</v>
      </c>
      <c r="B53" s="164">
        <v>40.869999999999997</v>
      </c>
      <c r="C53" s="164">
        <v>35.54</v>
      </c>
      <c r="D53" s="164">
        <v>0</v>
      </c>
      <c r="E53" s="163">
        <v>0.19</v>
      </c>
      <c r="F53" s="252">
        <f t="shared" si="4"/>
        <v>76.599999999999994</v>
      </c>
      <c r="G53" s="347">
        <f t="shared" ref="G53" si="9">(F53-F54)/F54</f>
        <v>0.39653600729261607</v>
      </c>
      <c r="H53" s="350">
        <f>F53/$F$76</f>
        <v>3.7782176381601952E-3</v>
      </c>
      <c r="I53" s="144">
        <f>F53-F54</f>
        <v>21.749999999999993</v>
      </c>
    </row>
    <row r="54" spans="1:9" ht="19.5" thickBot="1" x14ac:dyDescent="0.35">
      <c r="A54" s="84" t="s">
        <v>16</v>
      </c>
      <c r="B54" s="99">
        <v>31.68</v>
      </c>
      <c r="C54" s="99">
        <v>23.08</v>
      </c>
      <c r="D54" s="99">
        <v>0</v>
      </c>
      <c r="E54" s="99">
        <v>0.09</v>
      </c>
      <c r="F54" s="131">
        <f t="shared" si="4"/>
        <v>54.85</v>
      </c>
      <c r="G54" s="245"/>
      <c r="H54" s="255"/>
      <c r="I54" s="247"/>
    </row>
    <row r="55" spans="1:9" ht="18.75" x14ac:dyDescent="0.3">
      <c r="A55" s="304" t="s">
        <v>65</v>
      </c>
      <c r="B55" s="362">
        <f>SUM(B5,B7,B9,B11,B13,B15,B17,B19,B21,B23,B25,B27,B29,B31,B33,B35,B37,B39,B41,B43,B45,B47,B49,B51,B53)</f>
        <v>3898.7200000000003</v>
      </c>
      <c r="C55" s="362">
        <f t="shared" ref="C55:F55" si="10">SUM(C5,C7,C9,C11,C13,C15,C17,C19,C21,C23,C25,C27,C29,C31,C33,C35,C37,C39,C41,C43,C45,C47,C49,C51,C53)</f>
        <v>9601.7999999999993</v>
      </c>
      <c r="D55" s="362">
        <f t="shared" si="10"/>
        <v>1666.13</v>
      </c>
      <c r="E55" s="362">
        <f t="shared" si="10"/>
        <v>375.88</v>
      </c>
      <c r="F55" s="362">
        <f t="shared" si="10"/>
        <v>15542.529999999999</v>
      </c>
      <c r="G55" s="315">
        <f>(F55-F56)/F56</f>
        <v>0.11817164809945345</v>
      </c>
      <c r="H55" s="265">
        <f>F55/$F$76</f>
        <v>0.76661959513882472</v>
      </c>
      <c r="I55" s="201">
        <f>F55-F56</f>
        <v>1642.5799999999981</v>
      </c>
    </row>
    <row r="56" spans="1:9" ht="18.75" x14ac:dyDescent="0.3">
      <c r="A56" s="84" t="s">
        <v>26</v>
      </c>
      <c r="B56" s="317">
        <f>SUM(B6,B8,B10,B12,B14,B16,B18,B20,B22,B24,B26,B28,B30,B32,B34,B36,B38,B40,B42,B44,B46,B48,B50,B52,B54)</f>
        <v>3811.5499999999993</v>
      </c>
      <c r="C56" s="317">
        <f t="shared" ref="C56:F56" si="11">SUM(C6,C8,C10,C12,C14,C16,C18,C20,C22,C24,C26,C28,C30,C32,C34,C36,C38,C40,C42,C44,C46,C48,C50,C52,C54)</f>
        <v>8498.17</v>
      </c>
      <c r="D56" s="317">
        <f t="shared" si="11"/>
        <v>1235.42</v>
      </c>
      <c r="E56" s="317">
        <f t="shared" si="11"/>
        <v>354.80999999999995</v>
      </c>
      <c r="F56" s="317">
        <f t="shared" si="11"/>
        <v>13899.95</v>
      </c>
      <c r="G56" s="307"/>
      <c r="H56" s="307"/>
      <c r="I56" s="308"/>
    </row>
    <row r="57" spans="1:9" ht="18.75" x14ac:dyDescent="0.3">
      <c r="A57" s="304" t="s">
        <v>27</v>
      </c>
      <c r="B57" s="309">
        <f>(B55-B56)/B56</f>
        <v>2.2869961039472392E-2</v>
      </c>
      <c r="C57" s="309">
        <f t="shared" ref="C57:F57" si="12">(C55-C56)/C56</f>
        <v>0.12986678308388738</v>
      </c>
      <c r="D57" s="309">
        <f t="shared" si="12"/>
        <v>0.3486344724870894</v>
      </c>
      <c r="E57" s="309">
        <f t="shared" si="12"/>
        <v>5.9383895606099191E-2</v>
      </c>
      <c r="F57" s="309">
        <f t="shared" si="12"/>
        <v>0.11817164809945345</v>
      </c>
      <c r="G57" s="307"/>
      <c r="H57" s="307"/>
      <c r="I57" s="308"/>
    </row>
    <row r="58" spans="1:9" ht="18.75" x14ac:dyDescent="0.3">
      <c r="A58" s="29" t="s">
        <v>31</v>
      </c>
      <c r="B58" s="240"/>
      <c r="C58" s="240"/>
      <c r="D58" s="240"/>
      <c r="E58" s="240"/>
      <c r="F58" s="240"/>
      <c r="G58" s="307"/>
      <c r="H58" s="307"/>
      <c r="I58" s="308"/>
    </row>
    <row r="59" spans="1:9" ht="19.5" thickBot="1" x14ac:dyDescent="0.35">
      <c r="A59" s="185" t="s">
        <v>68</v>
      </c>
      <c r="B59" s="241">
        <v>88.56</v>
      </c>
      <c r="C59" s="241">
        <v>123.39</v>
      </c>
      <c r="D59" s="241">
        <v>0</v>
      </c>
      <c r="E59" s="241">
        <v>0</v>
      </c>
      <c r="F59" s="242">
        <f>B59+C59+D59+E59</f>
        <v>211.95</v>
      </c>
      <c r="G59" s="243">
        <f t="shared" ref="G59" si="13">(F59-F60)/F60</f>
        <v>0.85758106923751098</v>
      </c>
      <c r="H59" s="243">
        <f>F59/$F$76</f>
        <v>1.045421969201114E-2</v>
      </c>
      <c r="I59" s="201">
        <f>F59-F60</f>
        <v>97.85</v>
      </c>
    </row>
    <row r="60" spans="1:9" ht="19.5" thickBot="1" x14ac:dyDescent="0.35">
      <c r="A60" s="68" t="s">
        <v>16</v>
      </c>
      <c r="B60" s="53">
        <v>56.44</v>
      </c>
      <c r="C60" s="53">
        <v>57.66</v>
      </c>
      <c r="D60" s="53">
        <v>0</v>
      </c>
      <c r="E60" s="53">
        <v>0</v>
      </c>
      <c r="F60" s="104">
        <f t="shared" ref="F60:F72" si="14">B60+C60+D60+E60</f>
        <v>114.1</v>
      </c>
      <c r="G60" s="255"/>
      <c r="H60" s="255"/>
      <c r="I60" s="247"/>
    </row>
    <row r="61" spans="1:9" ht="19.5" thickBot="1" x14ac:dyDescent="0.35">
      <c r="A61" s="185" t="s">
        <v>32</v>
      </c>
      <c r="B61" s="248">
        <v>558.70000000000005</v>
      </c>
      <c r="C61" s="248">
        <v>211.63</v>
      </c>
      <c r="D61" s="248">
        <v>0</v>
      </c>
      <c r="E61" s="248">
        <v>18.66</v>
      </c>
      <c r="F61" s="249">
        <f t="shared" si="14"/>
        <v>788.99</v>
      </c>
      <c r="G61" s="250">
        <f t="shared" ref="G61:G73" si="15">(F61-F62)/F62</f>
        <v>0.39740705974035173</v>
      </c>
      <c r="H61" s="250">
        <f>F61/$F$76</f>
        <v>3.8916134912950553E-2</v>
      </c>
      <c r="I61" s="201">
        <f>F61-F62</f>
        <v>224.38</v>
      </c>
    </row>
    <row r="62" spans="1:9" ht="19.5" thickBot="1" x14ac:dyDescent="0.35">
      <c r="A62" s="68" t="s">
        <v>16</v>
      </c>
      <c r="B62" s="53">
        <v>419.31</v>
      </c>
      <c r="C62" s="53">
        <v>132.27000000000001</v>
      </c>
      <c r="D62" s="53">
        <v>0</v>
      </c>
      <c r="E62" s="53">
        <v>13.03</v>
      </c>
      <c r="F62" s="104">
        <f t="shared" si="14"/>
        <v>564.61</v>
      </c>
      <c r="G62" s="255"/>
      <c r="H62" s="255"/>
      <c r="I62" s="247"/>
    </row>
    <row r="63" spans="1:9" ht="19.5" thickBot="1" x14ac:dyDescent="0.35">
      <c r="A63" s="59" t="s">
        <v>81</v>
      </c>
      <c r="B63" s="248">
        <v>115.8</v>
      </c>
      <c r="C63" s="248">
        <v>91.75</v>
      </c>
      <c r="D63" s="248">
        <v>0</v>
      </c>
      <c r="E63" s="248">
        <v>0.35</v>
      </c>
      <c r="F63" s="249">
        <f t="shared" si="14"/>
        <v>207.9</v>
      </c>
      <c r="G63" s="250">
        <f t="shared" si="15"/>
        <v>6.4407126766332243E-2</v>
      </c>
      <c r="H63" s="250">
        <f>F63/$F$76</f>
        <v>1.0254457532291183E-2</v>
      </c>
      <c r="I63" s="201">
        <f>F63-F64</f>
        <v>12.580000000000013</v>
      </c>
    </row>
    <row r="64" spans="1:9" ht="19.5" thickBot="1" x14ac:dyDescent="0.35">
      <c r="A64" s="68" t="s">
        <v>16</v>
      </c>
      <c r="B64" s="53">
        <v>102.01</v>
      </c>
      <c r="C64" s="53">
        <v>93.11</v>
      </c>
      <c r="D64" s="53">
        <v>0</v>
      </c>
      <c r="E64" s="53">
        <v>0.2</v>
      </c>
      <c r="F64" s="104">
        <f t="shared" si="14"/>
        <v>195.32</v>
      </c>
      <c r="G64" s="255"/>
      <c r="H64" s="255"/>
      <c r="I64" s="247"/>
    </row>
    <row r="65" spans="1:9" ht="19.5" thickBot="1" x14ac:dyDescent="0.35">
      <c r="A65" s="59" t="s">
        <v>33</v>
      </c>
      <c r="B65" s="248">
        <v>314.68</v>
      </c>
      <c r="C65" s="248">
        <v>100.89</v>
      </c>
      <c r="D65" s="248">
        <v>0</v>
      </c>
      <c r="E65" s="248">
        <v>0</v>
      </c>
      <c r="F65" s="249">
        <f t="shared" si="14"/>
        <v>415.57</v>
      </c>
      <c r="G65" s="250">
        <f t="shared" si="15"/>
        <v>0.31297589333670323</v>
      </c>
      <c r="H65" s="250">
        <f>F65/$F$76</f>
        <v>2.0497570546869875E-2</v>
      </c>
      <c r="I65" s="201">
        <f>F65-F66</f>
        <v>99.059999999999945</v>
      </c>
    </row>
    <row r="66" spans="1:9" ht="19.5" thickBot="1" x14ac:dyDescent="0.35">
      <c r="A66" s="68" t="s">
        <v>16</v>
      </c>
      <c r="B66" s="260">
        <v>260.73</v>
      </c>
      <c r="C66" s="260">
        <v>53.3</v>
      </c>
      <c r="D66" s="260">
        <v>2.48</v>
      </c>
      <c r="E66" s="260">
        <v>0</v>
      </c>
      <c r="F66" s="286">
        <f>B66+C66+D66+E66</f>
        <v>316.51000000000005</v>
      </c>
      <c r="G66" s="246"/>
      <c r="H66" s="246"/>
      <c r="I66" s="247"/>
    </row>
    <row r="67" spans="1:9" ht="19.5" thickBot="1" x14ac:dyDescent="0.35">
      <c r="A67" s="59" t="s">
        <v>77</v>
      </c>
      <c r="B67" s="363">
        <v>5.45</v>
      </c>
      <c r="C67" s="364">
        <v>0.03</v>
      </c>
      <c r="D67" s="364">
        <v>0</v>
      </c>
      <c r="E67" s="364">
        <v>0</v>
      </c>
      <c r="F67" s="365">
        <f>B67+C67+D67+E67</f>
        <v>5.48</v>
      </c>
      <c r="G67" s="250" t="e">
        <f>(F67-F68)/F68</f>
        <v>#DIV/0!</v>
      </c>
      <c r="H67" s="250">
        <f>F67/F76</f>
        <v>2.7029546549762237E-4</v>
      </c>
      <c r="I67" s="201">
        <f>F67-F68</f>
        <v>5.48</v>
      </c>
    </row>
    <row r="68" spans="1:9" ht="19.5" thickBot="1" x14ac:dyDescent="0.35">
      <c r="A68" s="68" t="s">
        <v>16</v>
      </c>
      <c r="B68" s="53">
        <v>0</v>
      </c>
      <c r="C68" s="53">
        <v>0</v>
      </c>
      <c r="D68" s="165">
        <v>0</v>
      </c>
      <c r="E68" s="53">
        <v>0</v>
      </c>
      <c r="F68" s="117">
        <f>B68+C68+D68+E68</f>
        <v>0</v>
      </c>
      <c r="G68" s="255"/>
      <c r="H68" s="255"/>
      <c r="I68" s="247"/>
    </row>
    <row r="69" spans="1:9" ht="19.5" thickBot="1" x14ac:dyDescent="0.35">
      <c r="A69" s="107" t="s">
        <v>34</v>
      </c>
      <c r="B69" s="248">
        <v>378.92</v>
      </c>
      <c r="C69" s="248">
        <v>233.62</v>
      </c>
      <c r="D69" s="248">
        <v>259.94</v>
      </c>
      <c r="E69" s="248">
        <v>41.36</v>
      </c>
      <c r="F69" s="285">
        <f t="shared" si="14"/>
        <v>913.84</v>
      </c>
      <c r="G69" s="301">
        <f t="shared" si="15"/>
        <v>0.688856034004805</v>
      </c>
      <c r="H69" s="301">
        <f>F69/$F$76</f>
        <v>4.507423507123124E-2</v>
      </c>
      <c r="I69" s="266">
        <f>F69-F70</f>
        <v>372.74</v>
      </c>
    </row>
    <row r="70" spans="1:9" ht="19.5" thickBot="1" x14ac:dyDescent="0.35">
      <c r="A70" s="68" t="s">
        <v>35</v>
      </c>
      <c r="B70" s="53">
        <v>283.3</v>
      </c>
      <c r="C70" s="53">
        <v>218.82</v>
      </c>
      <c r="D70" s="53">
        <v>0.11</v>
      </c>
      <c r="E70" s="53">
        <v>38.869999999999997</v>
      </c>
      <c r="F70" s="104">
        <f t="shared" si="14"/>
        <v>541.1</v>
      </c>
      <c r="G70" s="255"/>
      <c r="H70" s="255"/>
      <c r="I70" s="247"/>
    </row>
    <row r="71" spans="1:9" ht="19.5" thickBot="1" x14ac:dyDescent="0.35">
      <c r="A71" s="59" t="s">
        <v>63</v>
      </c>
      <c r="B71" s="248">
        <v>1898.27</v>
      </c>
      <c r="C71" s="248">
        <v>280.63</v>
      </c>
      <c r="D71" s="248">
        <v>2.0099999999999998</v>
      </c>
      <c r="E71" s="248">
        <v>6.94</v>
      </c>
      <c r="F71" s="249">
        <f t="shared" si="14"/>
        <v>2187.8500000000004</v>
      </c>
      <c r="G71" s="250">
        <f t="shared" si="15"/>
        <v>0.34917551584218265</v>
      </c>
      <c r="H71" s="250">
        <f>F71/$F$76</f>
        <v>0.10791349164032356</v>
      </c>
      <c r="I71" s="201">
        <f>F71-F72</f>
        <v>566.23000000000025</v>
      </c>
    </row>
    <row r="72" spans="1:9" ht="19.5" thickBot="1" x14ac:dyDescent="0.35">
      <c r="A72" s="68" t="s">
        <v>35</v>
      </c>
      <c r="B72" s="53">
        <v>1507.2</v>
      </c>
      <c r="C72" s="53">
        <v>106.53</v>
      </c>
      <c r="D72" s="53">
        <v>0</v>
      </c>
      <c r="E72" s="53">
        <v>7.89</v>
      </c>
      <c r="F72" s="104">
        <f t="shared" si="14"/>
        <v>1621.6200000000001</v>
      </c>
      <c r="G72" s="255"/>
      <c r="H72" s="255"/>
      <c r="I72" s="247"/>
    </row>
    <row r="73" spans="1:9" ht="18.75" x14ac:dyDescent="0.3">
      <c r="A73" s="312" t="s">
        <v>36</v>
      </c>
      <c r="B73" s="305">
        <f t="shared" ref="B73:F74" si="16">SUM(B59,B61,B63,B65,B67,B69,B71)</f>
        <v>3360.38</v>
      </c>
      <c r="C73" s="305">
        <f t="shared" si="16"/>
        <v>1041.94</v>
      </c>
      <c r="D73" s="305">
        <f t="shared" si="16"/>
        <v>261.95</v>
      </c>
      <c r="E73" s="305">
        <f t="shared" si="16"/>
        <v>67.31</v>
      </c>
      <c r="F73" s="305">
        <f t="shared" si="16"/>
        <v>4731.58</v>
      </c>
      <c r="G73" s="265">
        <f t="shared" si="15"/>
        <v>0.41103880999385661</v>
      </c>
      <c r="H73" s="265">
        <f>F73/$F$76</f>
        <v>0.23338040486117514</v>
      </c>
      <c r="I73" s="201">
        <f>F73-F74</f>
        <v>1378.3199999999997</v>
      </c>
    </row>
    <row r="74" spans="1:9" ht="18.75" x14ac:dyDescent="0.3">
      <c r="A74" s="84" t="s">
        <v>26</v>
      </c>
      <c r="B74" s="317">
        <f t="shared" si="16"/>
        <v>2628.99</v>
      </c>
      <c r="C74" s="317">
        <f t="shared" si="16"/>
        <v>661.69</v>
      </c>
      <c r="D74" s="317">
        <f t="shared" si="16"/>
        <v>2.59</v>
      </c>
      <c r="E74" s="317">
        <f t="shared" si="16"/>
        <v>59.989999999999995</v>
      </c>
      <c r="F74" s="317">
        <f t="shared" si="16"/>
        <v>3353.26</v>
      </c>
      <c r="G74" s="324"/>
      <c r="H74" s="324"/>
      <c r="I74" s="321"/>
    </row>
    <row r="75" spans="1:9" ht="18.75" x14ac:dyDescent="0.3">
      <c r="A75" s="304" t="s">
        <v>27</v>
      </c>
      <c r="B75" s="309">
        <f t="shared" ref="B75:F75" si="17">(B73-B74)/B74</f>
        <v>0.27820189502432507</v>
      </c>
      <c r="C75" s="309">
        <f t="shared" si="17"/>
        <v>0.57466487327902793</v>
      </c>
      <c r="D75" s="309">
        <f t="shared" si="17"/>
        <v>100.13899613899615</v>
      </c>
      <c r="E75" s="309">
        <f t="shared" si="17"/>
        <v>0.12202033672278727</v>
      </c>
      <c r="F75" s="309">
        <f t="shared" si="17"/>
        <v>0.41103880999385661</v>
      </c>
      <c r="G75" s="307"/>
      <c r="H75" s="307"/>
      <c r="I75" s="308"/>
    </row>
    <row r="76" spans="1:9" ht="18.75" x14ac:dyDescent="0.3">
      <c r="A76" s="319" t="s">
        <v>41</v>
      </c>
      <c r="B76" s="201">
        <f>B73+B55</f>
        <v>7259.1</v>
      </c>
      <c r="C76" s="201">
        <f t="shared" ref="C76:F76" si="18">C73+C55</f>
        <v>10643.74</v>
      </c>
      <c r="D76" s="201">
        <f t="shared" si="18"/>
        <v>1928.0800000000002</v>
      </c>
      <c r="E76" s="201">
        <f t="shared" si="18"/>
        <v>443.19</v>
      </c>
      <c r="F76" s="201">
        <f t="shared" si="18"/>
        <v>20274.11</v>
      </c>
      <c r="G76" s="320">
        <f t="shared" ref="G76" si="19">(F76-F77)/F77</f>
        <v>0.17509205533347136</v>
      </c>
      <c r="H76" s="320">
        <f>F76/$F$76</f>
        <v>1</v>
      </c>
      <c r="I76" s="201">
        <f>F76-F77</f>
        <v>3020.9000000000015</v>
      </c>
    </row>
    <row r="77" spans="1:9" ht="18.75" x14ac:dyDescent="0.3">
      <c r="A77" s="84" t="s">
        <v>26</v>
      </c>
      <c r="B77" s="321">
        <f>B56+B74</f>
        <v>6440.5399999999991</v>
      </c>
      <c r="C77" s="321">
        <f t="shared" ref="C77:F77" si="20">C56+C74</f>
        <v>9159.86</v>
      </c>
      <c r="D77" s="321">
        <f t="shared" si="20"/>
        <v>1238.01</v>
      </c>
      <c r="E77" s="321">
        <f t="shared" si="20"/>
        <v>414.79999999999995</v>
      </c>
      <c r="F77" s="321">
        <f t="shared" si="20"/>
        <v>17253.21</v>
      </c>
      <c r="G77" s="307"/>
      <c r="H77" s="307"/>
      <c r="I77" s="308"/>
    </row>
    <row r="78" spans="1:9" ht="18.75" x14ac:dyDescent="0.3">
      <c r="A78" s="322" t="s">
        <v>27</v>
      </c>
      <c r="B78" s="320">
        <f>(B76-B77)/B77</f>
        <v>0.12709493303356573</v>
      </c>
      <c r="C78" s="320">
        <f t="shared" ref="C78:E78" si="21">(C76-C77)/C77</f>
        <v>0.161998109141406</v>
      </c>
      <c r="D78" s="320">
        <f t="shared" si="21"/>
        <v>0.55740260579478373</v>
      </c>
      <c r="E78" s="320">
        <f t="shared" si="21"/>
        <v>6.8442622950819779E-2</v>
      </c>
      <c r="F78" s="320">
        <f>(F76-F77)/F77</f>
        <v>0.17509205533347136</v>
      </c>
      <c r="G78" s="307"/>
      <c r="H78" s="307"/>
      <c r="I78" s="308"/>
    </row>
    <row r="79" spans="1:9" ht="18.75" x14ac:dyDescent="0.3">
      <c r="A79" s="29" t="s">
        <v>42</v>
      </c>
      <c r="B79" s="320">
        <f>B76/$F$76</f>
        <v>0.3580477762032464</v>
      </c>
      <c r="C79" s="320">
        <f t="shared" ref="C79:F79" si="22">C76/$F$76</f>
        <v>0.52499172590066834</v>
      </c>
      <c r="D79" s="320">
        <f t="shared" si="22"/>
        <v>9.5100598743915271E-2</v>
      </c>
      <c r="E79" s="320">
        <f t="shared" si="22"/>
        <v>2.1859899152169935E-2</v>
      </c>
      <c r="F79" s="320">
        <f t="shared" si="22"/>
        <v>1</v>
      </c>
      <c r="G79" s="307"/>
      <c r="H79" s="307"/>
      <c r="I79" s="308"/>
    </row>
    <row r="80" spans="1:9" ht="18.75" x14ac:dyDescent="0.3">
      <c r="A80" s="84" t="s">
        <v>43</v>
      </c>
      <c r="B80" s="324">
        <f>B77/$F$77</f>
        <v>0.37329517231865833</v>
      </c>
      <c r="C80" s="324">
        <f>C77/$F$77</f>
        <v>0.53090758183549613</v>
      </c>
      <c r="D80" s="324">
        <f>D77/$F$77</f>
        <v>7.1755342918795983E-2</v>
      </c>
      <c r="E80" s="324">
        <f>E77/$F$77</f>
        <v>2.4041902927049517E-2</v>
      </c>
      <c r="F80" s="324">
        <f>F77/$F$77</f>
        <v>1</v>
      </c>
      <c r="G80" s="307"/>
      <c r="H80" s="307"/>
      <c r="I80" s="308"/>
    </row>
    <row r="81" spans="1:9" ht="18.75" x14ac:dyDescent="0.3">
      <c r="A81" s="232"/>
      <c r="B81" s="232"/>
      <c r="C81" s="232"/>
      <c r="D81" s="232"/>
      <c r="E81" s="232"/>
      <c r="F81" s="232"/>
      <c r="G81" s="232"/>
      <c r="H81" s="232"/>
      <c r="I81" s="232"/>
    </row>
    <row r="82" spans="1:9" ht="21" x14ac:dyDescent="0.35">
      <c r="A82" s="325" t="s">
        <v>44</v>
      </c>
      <c r="B82" s="232"/>
      <c r="C82" s="232"/>
      <c r="D82" s="232"/>
      <c r="E82" s="232"/>
      <c r="F82" s="232"/>
      <c r="G82" s="232"/>
      <c r="H82" s="232"/>
      <c r="I82" s="232"/>
    </row>
    <row r="83" spans="1:9" s="20" customFormat="1" ht="18.75" x14ac:dyDescent="0.3">
      <c r="A83" s="15" t="s">
        <v>66</v>
      </c>
      <c r="B83" s="15"/>
      <c r="C83" s="15"/>
      <c r="D83" s="15"/>
      <c r="E83" s="15"/>
      <c r="F83" s="15"/>
      <c r="G83" s="15"/>
      <c r="H83" s="15"/>
      <c r="I83" s="15"/>
    </row>
    <row r="84" spans="1:9" s="20" customFormat="1" ht="18.75" x14ac:dyDescent="0.3">
      <c r="A84" s="15" t="s">
        <v>67</v>
      </c>
      <c r="B84" s="15"/>
      <c r="C84" s="15"/>
      <c r="D84" s="15"/>
      <c r="E84" s="15"/>
      <c r="F84" s="15"/>
      <c r="G84" s="15"/>
      <c r="H84" s="15"/>
      <c r="I84" s="15"/>
    </row>
    <row r="85" spans="1:9" ht="18.75" x14ac:dyDescent="0.3">
      <c r="A85" s="15" t="s">
        <v>74</v>
      </c>
      <c r="B85" s="232"/>
      <c r="C85" s="232"/>
      <c r="D85" s="232"/>
      <c r="E85" s="232"/>
      <c r="F85" s="232"/>
      <c r="G85" s="232"/>
      <c r="H85" s="232"/>
      <c r="I85" s="232"/>
    </row>
    <row r="86" spans="1:9" ht="18.75" x14ac:dyDescent="0.3">
      <c r="A86" s="15" t="s">
        <v>72</v>
      </c>
      <c r="B86" s="232"/>
      <c r="C86" s="232"/>
      <c r="D86" s="232"/>
      <c r="E86" s="232"/>
      <c r="F86" s="232"/>
      <c r="G86" s="232"/>
      <c r="H86" s="232"/>
      <c r="I86" s="232"/>
    </row>
    <row r="87" spans="1:9" ht="18.75" x14ac:dyDescent="0.3">
      <c r="A87" s="15" t="s">
        <v>78</v>
      </c>
      <c r="B87" s="232"/>
      <c r="C87" s="232"/>
      <c r="D87" s="232"/>
      <c r="E87" s="232"/>
      <c r="F87" s="232"/>
      <c r="G87" s="232"/>
      <c r="H87" s="232"/>
      <c r="I87" s="232"/>
    </row>
  </sheetData>
  <mergeCells count="1">
    <mergeCell ref="A1:I2"/>
  </mergeCells>
  <pageMargins left="0.7" right="0.7" top="0.75" bottom="0.75" header="0.3" footer="0.3"/>
  <pageSetup paperSize="9" scale="45" orientation="portrait" r:id="rId1"/>
  <ignoredErrors>
    <ignoredError sqref="G71 G37 G29 G55 G13 G19 G31 G47 G49 G5:I5 G15 G39 G33 G59 G67 G51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7"/>
  <sheetViews>
    <sheetView workbookViewId="0">
      <pane ySplit="4" topLeftCell="A5" activePane="bottomLeft" state="frozen"/>
      <selection pane="bottomLeft" activeCell="K14" sqref="K14"/>
    </sheetView>
  </sheetViews>
  <sheetFormatPr defaultRowHeight="15" x14ac:dyDescent="0.25"/>
  <cols>
    <col min="1" max="1" width="32.7109375" style="19" customWidth="1"/>
    <col min="2" max="2" width="12.5703125" style="19" customWidth="1"/>
    <col min="3" max="3" width="14.140625" style="19" customWidth="1"/>
    <col min="4" max="4" width="17.140625" style="19" customWidth="1"/>
    <col min="5" max="5" width="14.5703125" style="19" customWidth="1"/>
    <col min="6" max="6" width="11" style="19" customWidth="1"/>
    <col min="7" max="7" width="11.140625" style="19" bestFit="1" customWidth="1"/>
    <col min="8" max="8" width="12.85546875" style="19" customWidth="1"/>
    <col min="9" max="16384" width="9.140625" style="19"/>
  </cols>
  <sheetData>
    <row r="1" spans="1:8" x14ac:dyDescent="0.25">
      <c r="A1" s="386" t="s">
        <v>80</v>
      </c>
      <c r="B1" s="386"/>
      <c r="C1" s="386"/>
      <c r="D1" s="386"/>
      <c r="E1" s="386"/>
      <c r="F1" s="386"/>
      <c r="G1" s="386"/>
      <c r="H1" s="386"/>
    </row>
    <row r="2" spans="1:8" ht="18" customHeight="1" x14ac:dyDescent="0.25">
      <c r="A2" s="387"/>
      <c r="B2" s="387"/>
      <c r="C2" s="387"/>
      <c r="D2" s="387"/>
      <c r="E2" s="387"/>
      <c r="F2" s="387"/>
      <c r="G2" s="387"/>
      <c r="H2" s="387"/>
    </row>
    <row r="3" spans="1:8" ht="19.5" thickBot="1" x14ac:dyDescent="0.35">
      <c r="A3" s="388"/>
      <c r="B3" s="388"/>
      <c r="C3" s="388"/>
      <c r="D3" s="388"/>
      <c r="E3" s="388"/>
      <c r="F3" s="388"/>
      <c r="G3" s="388"/>
      <c r="H3" s="388"/>
    </row>
    <row r="4" spans="1:8" ht="57" thickBot="1" x14ac:dyDescent="0.3">
      <c r="A4" s="24" t="s">
        <v>0</v>
      </c>
      <c r="B4" s="233" t="s">
        <v>46</v>
      </c>
      <c r="C4" s="233" t="s">
        <v>45</v>
      </c>
      <c r="D4" s="233" t="s">
        <v>52</v>
      </c>
      <c r="E4" s="233" t="s">
        <v>83</v>
      </c>
      <c r="F4" s="234" t="s">
        <v>13</v>
      </c>
      <c r="G4" s="235" t="s">
        <v>14</v>
      </c>
      <c r="H4" s="236" t="s">
        <v>15</v>
      </c>
    </row>
    <row r="5" spans="1:8" ht="18.75" x14ac:dyDescent="0.3">
      <c r="A5" s="237"/>
      <c r="B5" s="238"/>
      <c r="C5" s="238"/>
      <c r="D5" s="238"/>
      <c r="E5" s="238"/>
      <c r="F5" s="238"/>
      <c r="G5" s="238"/>
      <c r="H5" s="239"/>
    </row>
    <row r="6" spans="1:8" ht="18.75" x14ac:dyDescent="0.3">
      <c r="A6" s="29" t="s">
        <v>62</v>
      </c>
      <c r="B6" s="240"/>
      <c r="C6" s="240"/>
      <c r="D6" s="240"/>
      <c r="E6" s="240"/>
      <c r="F6" s="240"/>
      <c r="G6" s="240"/>
      <c r="H6" s="240"/>
    </row>
    <row r="7" spans="1:8" ht="19.5" thickBot="1" x14ac:dyDescent="0.35">
      <c r="A7" s="59" t="s">
        <v>19</v>
      </c>
      <c r="B7" s="241">
        <v>773.71</v>
      </c>
      <c r="C7" s="241">
        <v>3.02</v>
      </c>
      <c r="D7" s="241">
        <v>281.08999999999997</v>
      </c>
      <c r="E7" s="242">
        <f>B7+C7+D7</f>
        <v>1057.82</v>
      </c>
      <c r="F7" s="243">
        <f>(E7-E8)/E8</f>
        <v>0.78528994801863228</v>
      </c>
      <c r="G7" s="244">
        <f>E7/$E$66</f>
        <v>9.8129835432939391E-2</v>
      </c>
      <c r="H7" s="201">
        <f>E7-E8</f>
        <v>465.29999999999995</v>
      </c>
    </row>
    <row r="8" spans="1:8" ht="19.5" thickBot="1" x14ac:dyDescent="0.35">
      <c r="A8" s="84" t="s">
        <v>16</v>
      </c>
      <c r="B8" s="53">
        <v>396.88</v>
      </c>
      <c r="C8" s="53">
        <v>4.34</v>
      </c>
      <c r="D8" s="53">
        <v>191.3</v>
      </c>
      <c r="E8" s="104">
        <f t="shared" ref="E8:E53" si="0">B8+C8+D8</f>
        <v>592.52</v>
      </c>
      <c r="F8" s="245"/>
      <c r="G8" s="246"/>
      <c r="H8" s="247"/>
    </row>
    <row r="9" spans="1:8" ht="19.5" thickBot="1" x14ac:dyDescent="0.35">
      <c r="A9" s="59" t="s">
        <v>23</v>
      </c>
      <c r="B9" s="248">
        <v>272.37</v>
      </c>
      <c r="C9" s="248">
        <v>1.1499999999999999</v>
      </c>
      <c r="D9" s="248">
        <v>9.66</v>
      </c>
      <c r="E9" s="249">
        <f t="shared" si="0"/>
        <v>283.18</v>
      </c>
      <c r="F9" s="250">
        <f t="shared" ref="F9:F39" si="1">(E9-E10)/E10</f>
        <v>0.80714741544352253</v>
      </c>
      <c r="G9" s="250">
        <f>E9/$E$66</f>
        <v>2.6269504072431771E-2</v>
      </c>
      <c r="H9" s="144">
        <f>E9-E10</f>
        <v>126.47999999999999</v>
      </c>
    </row>
    <row r="10" spans="1:8" ht="19.5" thickBot="1" x14ac:dyDescent="0.35">
      <c r="A10" s="84" t="s">
        <v>16</v>
      </c>
      <c r="B10" s="53">
        <v>150.21</v>
      </c>
      <c r="C10" s="53">
        <v>1.0900000000000001</v>
      </c>
      <c r="D10" s="53">
        <v>5.4</v>
      </c>
      <c r="E10" s="251">
        <f t="shared" si="0"/>
        <v>156.70000000000002</v>
      </c>
      <c r="F10" s="245"/>
      <c r="G10" s="245"/>
      <c r="H10" s="247"/>
    </row>
    <row r="11" spans="1:8" ht="19.5" thickBot="1" x14ac:dyDescent="0.35">
      <c r="A11" s="59" t="s">
        <v>20</v>
      </c>
      <c r="B11" s="248">
        <v>5.26</v>
      </c>
      <c r="C11" s="248">
        <v>0</v>
      </c>
      <c r="D11" s="248">
        <v>12.77</v>
      </c>
      <c r="E11" s="252">
        <f t="shared" si="0"/>
        <v>18.03</v>
      </c>
      <c r="F11" s="253">
        <f>(E11-E12)/E12</f>
        <v>-0.92075073623137449</v>
      </c>
      <c r="G11" s="250">
        <f>E11/$E$66</f>
        <v>1.6725727750051024E-3</v>
      </c>
      <c r="H11" s="254">
        <f>E11-E12</f>
        <v>-209.48</v>
      </c>
    </row>
    <row r="12" spans="1:8" ht="16.5" customHeight="1" thickBot="1" x14ac:dyDescent="0.35">
      <c r="A12" s="84" t="s">
        <v>16</v>
      </c>
      <c r="B12" s="53">
        <v>210.87</v>
      </c>
      <c r="C12" s="53">
        <v>0</v>
      </c>
      <c r="D12" s="53">
        <v>16.64</v>
      </c>
      <c r="E12" s="104">
        <f t="shared" si="0"/>
        <v>227.51</v>
      </c>
      <c r="F12" s="255"/>
      <c r="G12" s="255"/>
      <c r="H12" s="256"/>
    </row>
    <row r="13" spans="1:8" ht="19.5" thickBot="1" x14ac:dyDescent="0.35">
      <c r="A13" s="40" t="s">
        <v>69</v>
      </c>
      <c r="B13" s="248">
        <v>0</v>
      </c>
      <c r="C13" s="248">
        <v>0</v>
      </c>
      <c r="D13" s="248">
        <v>1.44</v>
      </c>
      <c r="E13" s="248">
        <f t="shared" si="0"/>
        <v>1.44</v>
      </c>
      <c r="F13" s="257" t="e">
        <f>(E13-E14)/E14</f>
        <v>#DIV/0!</v>
      </c>
      <c r="G13" s="257">
        <f>E13/E66</f>
        <v>1.3358318336147238E-4</v>
      </c>
      <c r="H13" s="258">
        <f>E13-E14</f>
        <v>1.44</v>
      </c>
    </row>
    <row r="14" spans="1:8" ht="18.75" x14ac:dyDescent="0.3">
      <c r="A14" s="259" t="s">
        <v>16</v>
      </c>
      <c r="B14" s="260">
        <v>0</v>
      </c>
      <c r="C14" s="260">
        <v>0</v>
      </c>
      <c r="D14" s="260">
        <v>0</v>
      </c>
      <c r="E14" s="260">
        <f t="shared" si="0"/>
        <v>0</v>
      </c>
      <c r="F14" s="246"/>
      <c r="G14" s="246"/>
      <c r="H14" s="261"/>
    </row>
    <row r="15" spans="1:8" ht="19.5" thickBot="1" x14ac:dyDescent="0.35">
      <c r="A15" s="59" t="s">
        <v>75</v>
      </c>
      <c r="B15" s="262">
        <v>0</v>
      </c>
      <c r="C15" s="262">
        <v>0</v>
      </c>
      <c r="D15" s="262">
        <v>0.05</v>
      </c>
      <c r="E15" s="262">
        <f>B15+C15+D15</f>
        <v>0.05</v>
      </c>
      <c r="F15" s="244" t="e">
        <f>(E15-E16)/E16</f>
        <v>#DIV/0!</v>
      </c>
      <c r="G15" s="244">
        <f>E15/E66</f>
        <v>4.6383049778289029E-6</v>
      </c>
      <c r="H15" s="263">
        <f>E15-E16</f>
        <v>0.05</v>
      </c>
    </row>
    <row r="16" spans="1:8" ht="19.5" thickBot="1" x14ac:dyDescent="0.35">
      <c r="A16" s="95" t="s">
        <v>16</v>
      </c>
      <c r="B16" s="104">
        <v>0</v>
      </c>
      <c r="C16" s="98">
        <v>0</v>
      </c>
      <c r="D16" s="98">
        <v>0</v>
      </c>
      <c r="E16" s="98">
        <f>B16+C16+D16</f>
        <v>0</v>
      </c>
      <c r="F16" s="255"/>
      <c r="G16" s="255"/>
      <c r="H16" s="256"/>
    </row>
    <row r="17" spans="1:8" ht="19.5" thickBot="1" x14ac:dyDescent="0.35">
      <c r="A17" s="107" t="s">
        <v>21</v>
      </c>
      <c r="B17" s="248">
        <v>130.16999999999999</v>
      </c>
      <c r="C17" s="248">
        <v>0</v>
      </c>
      <c r="D17" s="248">
        <v>60.7</v>
      </c>
      <c r="E17" s="264">
        <f t="shared" si="0"/>
        <v>190.87</v>
      </c>
      <c r="F17" s="265">
        <f t="shared" si="1"/>
        <v>0.3365310552482319</v>
      </c>
      <c r="G17" s="265">
        <f>E17/$E$66</f>
        <v>1.7706265422364052E-2</v>
      </c>
      <c r="H17" s="266">
        <f>E17-E18</f>
        <v>48.06</v>
      </c>
    </row>
    <row r="18" spans="1:8" ht="19.5" thickBot="1" x14ac:dyDescent="0.35">
      <c r="A18" s="84" t="s">
        <v>16</v>
      </c>
      <c r="B18" s="260">
        <v>85</v>
      </c>
      <c r="C18" s="260">
        <v>0</v>
      </c>
      <c r="D18" s="260">
        <v>57.81</v>
      </c>
      <c r="E18" s="267">
        <f t="shared" si="0"/>
        <v>142.81</v>
      </c>
      <c r="F18" s="268"/>
      <c r="G18" s="268"/>
      <c r="H18" s="269"/>
    </row>
    <row r="19" spans="1:8" ht="19.5" thickBot="1" x14ac:dyDescent="0.35">
      <c r="A19" s="59" t="s">
        <v>70</v>
      </c>
      <c r="B19" s="270">
        <v>0</v>
      </c>
      <c r="C19" s="270">
        <v>0</v>
      </c>
      <c r="D19" s="270">
        <v>3.21</v>
      </c>
      <c r="E19" s="271">
        <f t="shared" si="0"/>
        <v>3.21</v>
      </c>
      <c r="F19" s="272">
        <f t="shared" ref="F19" si="2">(E19-E20)/E20</f>
        <v>2.6067415730337076</v>
      </c>
      <c r="G19" s="272">
        <f>E19/$E$66</f>
        <v>2.9777917957661554E-4</v>
      </c>
      <c r="H19" s="273">
        <f>E19-E20</f>
        <v>2.3199999999999998</v>
      </c>
    </row>
    <row r="20" spans="1:8" ht="19.5" thickBot="1" x14ac:dyDescent="0.35">
      <c r="A20" s="84" t="s">
        <v>16</v>
      </c>
      <c r="B20" s="274">
        <v>0</v>
      </c>
      <c r="C20" s="53">
        <v>0</v>
      </c>
      <c r="D20" s="53">
        <v>0.89</v>
      </c>
      <c r="E20" s="275">
        <f t="shared" si="0"/>
        <v>0.89</v>
      </c>
      <c r="F20" s="276"/>
      <c r="G20" s="276"/>
      <c r="H20" s="277"/>
    </row>
    <row r="21" spans="1:8" ht="19.5" thickBot="1" x14ac:dyDescent="0.35">
      <c r="A21" s="59" t="s">
        <v>55</v>
      </c>
      <c r="B21" s="249">
        <v>256.02</v>
      </c>
      <c r="C21" s="249">
        <v>18.16</v>
      </c>
      <c r="D21" s="248">
        <v>55.69</v>
      </c>
      <c r="E21" s="249">
        <f t="shared" si="0"/>
        <v>329.87</v>
      </c>
      <c r="F21" s="250">
        <f t="shared" si="1"/>
        <v>-0.16976240813450114</v>
      </c>
      <c r="G21" s="250">
        <f>E21/$E$66</f>
        <v>3.0600753260728402E-2</v>
      </c>
      <c r="H21" s="278">
        <f>E21-E22</f>
        <v>-67.449999999999989</v>
      </c>
    </row>
    <row r="22" spans="1:8" ht="19.5" thickBot="1" x14ac:dyDescent="0.35">
      <c r="A22" s="84" t="s">
        <v>16</v>
      </c>
      <c r="B22" s="53">
        <v>322.32</v>
      </c>
      <c r="C22" s="53">
        <v>15.21</v>
      </c>
      <c r="D22" s="279">
        <v>59.79</v>
      </c>
      <c r="E22" s="104">
        <f t="shared" si="0"/>
        <v>397.32</v>
      </c>
      <c r="F22" s="255"/>
      <c r="G22" s="255"/>
      <c r="H22" s="280"/>
    </row>
    <row r="23" spans="1:8" ht="19.5" thickBot="1" x14ac:dyDescent="0.35">
      <c r="A23" s="59" t="s">
        <v>56</v>
      </c>
      <c r="B23" s="115">
        <v>53.26</v>
      </c>
      <c r="C23" s="248">
        <v>19.22</v>
      </c>
      <c r="D23" s="248">
        <v>134.65</v>
      </c>
      <c r="E23" s="249">
        <f t="shared" si="0"/>
        <v>207.13</v>
      </c>
      <c r="F23" s="250">
        <f t="shared" si="1"/>
        <v>-0.8652821770264908</v>
      </c>
      <c r="G23" s="250">
        <f>E23/$E$66</f>
        <v>1.9214642201154011E-2</v>
      </c>
      <c r="H23" s="278">
        <f>E23-E24</f>
        <v>-1330.38</v>
      </c>
    </row>
    <row r="24" spans="1:8" ht="19.5" thickBot="1" x14ac:dyDescent="0.35">
      <c r="A24" s="84" t="s">
        <v>16</v>
      </c>
      <c r="B24" s="378">
        <v>1360.65</v>
      </c>
      <c r="C24" s="53">
        <v>20.38</v>
      </c>
      <c r="D24" s="53">
        <v>156.47999999999999</v>
      </c>
      <c r="E24" s="104">
        <f t="shared" si="0"/>
        <v>1537.5100000000002</v>
      </c>
      <c r="F24" s="255"/>
      <c r="G24" s="255"/>
      <c r="H24" s="280"/>
    </row>
    <row r="25" spans="1:8" ht="19.5" thickBot="1" x14ac:dyDescent="0.35">
      <c r="A25" s="59" t="s">
        <v>57</v>
      </c>
      <c r="B25" s="248">
        <v>732.44</v>
      </c>
      <c r="C25" s="248">
        <v>39.9</v>
      </c>
      <c r="D25" s="248">
        <v>65.84</v>
      </c>
      <c r="E25" s="249">
        <f t="shared" si="0"/>
        <v>838.18000000000006</v>
      </c>
      <c r="F25" s="250">
        <f t="shared" si="1"/>
        <v>-9.1640115308754308E-2</v>
      </c>
      <c r="G25" s="250">
        <f>E25/$E$66</f>
        <v>7.7754689326332602E-2</v>
      </c>
      <c r="H25" s="278">
        <f>E25-E26</f>
        <v>-84.559999999999945</v>
      </c>
    </row>
    <row r="26" spans="1:8" ht="19.5" thickBot="1" x14ac:dyDescent="0.35">
      <c r="A26" s="84" t="s">
        <v>16</v>
      </c>
      <c r="B26" s="53">
        <v>818.1</v>
      </c>
      <c r="C26" s="53">
        <v>44.85</v>
      </c>
      <c r="D26" s="53">
        <v>59.79</v>
      </c>
      <c r="E26" s="104">
        <f t="shared" si="0"/>
        <v>922.74</v>
      </c>
      <c r="F26" s="255"/>
      <c r="G26" s="255"/>
      <c r="H26" s="280"/>
    </row>
    <row r="27" spans="1:8" ht="19.5" thickBot="1" x14ac:dyDescent="0.35">
      <c r="A27" s="59" t="s">
        <v>54</v>
      </c>
      <c r="B27" s="248">
        <v>0</v>
      </c>
      <c r="C27" s="248">
        <v>0</v>
      </c>
      <c r="D27" s="248">
        <v>4.8499999999999996</v>
      </c>
      <c r="E27" s="249">
        <f t="shared" si="0"/>
        <v>4.8499999999999996</v>
      </c>
      <c r="F27" s="250">
        <f t="shared" si="1"/>
        <v>0.28989361702127658</v>
      </c>
      <c r="G27" s="250">
        <f>E27/$E$66</f>
        <v>4.4991558284940351E-4</v>
      </c>
      <c r="H27" s="278">
        <f>E27-E28</f>
        <v>1.0899999999999999</v>
      </c>
    </row>
    <row r="28" spans="1:8" ht="19.5" thickBot="1" x14ac:dyDescent="0.35">
      <c r="A28" s="84" t="s">
        <v>16</v>
      </c>
      <c r="B28" s="53">
        <v>0</v>
      </c>
      <c r="C28" s="53">
        <v>0</v>
      </c>
      <c r="D28" s="53">
        <v>3.76</v>
      </c>
      <c r="E28" s="104">
        <f t="shared" si="0"/>
        <v>3.76</v>
      </c>
      <c r="F28" s="255"/>
      <c r="G28" s="255"/>
      <c r="H28" s="280"/>
    </row>
    <row r="29" spans="1:8" ht="19.5" thickBot="1" x14ac:dyDescent="0.35">
      <c r="A29" s="59" t="s">
        <v>76</v>
      </c>
      <c r="B29" s="248">
        <v>0</v>
      </c>
      <c r="C29" s="248">
        <v>0</v>
      </c>
      <c r="D29" s="281">
        <v>26.29</v>
      </c>
      <c r="E29" s="282">
        <f t="shared" si="0"/>
        <v>26.29</v>
      </c>
      <c r="F29" s="250">
        <f t="shared" si="1"/>
        <v>0.53832650672908133</v>
      </c>
      <c r="G29" s="250">
        <f>E29/$E$66</f>
        <v>2.438820757342437E-3</v>
      </c>
      <c r="H29" s="283">
        <f>E29-E30</f>
        <v>9.1999999999999993</v>
      </c>
    </row>
    <row r="30" spans="1:8" ht="19.5" thickBot="1" x14ac:dyDescent="0.35">
      <c r="A30" s="84" t="s">
        <v>16</v>
      </c>
      <c r="B30" s="53">
        <v>0</v>
      </c>
      <c r="C30" s="53">
        <v>0</v>
      </c>
      <c r="D30" s="53">
        <v>17.09</v>
      </c>
      <c r="E30" s="251">
        <f t="shared" si="0"/>
        <v>17.09</v>
      </c>
      <c r="F30" s="245"/>
      <c r="G30" s="255"/>
      <c r="H30" s="284"/>
    </row>
    <row r="31" spans="1:8" ht="19.5" thickBot="1" x14ac:dyDescent="0.35">
      <c r="A31" s="59" t="s">
        <v>25</v>
      </c>
      <c r="B31" s="248">
        <v>0</v>
      </c>
      <c r="C31" s="248">
        <v>0</v>
      </c>
      <c r="D31" s="248">
        <v>0.92</v>
      </c>
      <c r="E31" s="249">
        <f t="shared" si="0"/>
        <v>0.92</v>
      </c>
      <c r="F31" s="250">
        <f t="shared" si="1"/>
        <v>0.13580246913580243</v>
      </c>
      <c r="G31" s="250">
        <f>E31/$E$66</f>
        <v>8.5344811592051812E-5</v>
      </c>
      <c r="H31" s="278">
        <f>E31-E32</f>
        <v>0.10999999999999999</v>
      </c>
    </row>
    <row r="32" spans="1:8" ht="19.5" thickBot="1" x14ac:dyDescent="0.35">
      <c r="A32" s="84" t="s">
        <v>16</v>
      </c>
      <c r="B32" s="53">
        <v>0</v>
      </c>
      <c r="C32" s="53">
        <v>0</v>
      </c>
      <c r="D32" s="53">
        <v>0.81</v>
      </c>
      <c r="E32" s="251">
        <f t="shared" si="0"/>
        <v>0.81</v>
      </c>
      <c r="F32" s="255"/>
      <c r="G32" s="245"/>
      <c r="H32" s="280"/>
    </row>
    <row r="33" spans="1:8" ht="19.5" thickBot="1" x14ac:dyDescent="0.35">
      <c r="A33" s="59" t="s">
        <v>58</v>
      </c>
      <c r="B33" s="366">
        <v>24.41</v>
      </c>
      <c r="C33" s="367">
        <v>0</v>
      </c>
      <c r="D33" s="366">
        <v>186.36</v>
      </c>
      <c r="E33" s="249">
        <f t="shared" si="0"/>
        <v>210.77</v>
      </c>
      <c r="F33" s="257">
        <f t="shared" si="1"/>
        <v>-0.21392608063252894</v>
      </c>
      <c r="G33" s="253">
        <f>E33/$E$66</f>
        <v>1.9552310803539957E-2</v>
      </c>
      <c r="H33" s="258">
        <f>E33-E34</f>
        <v>-57.359999999999985</v>
      </c>
    </row>
    <row r="34" spans="1:8" ht="19.5" thickBot="1" x14ac:dyDescent="0.35">
      <c r="A34" s="84" t="s">
        <v>16</v>
      </c>
      <c r="B34" s="368">
        <v>67.22</v>
      </c>
      <c r="C34" s="369">
        <v>-4.58</v>
      </c>
      <c r="D34" s="370">
        <v>205.49</v>
      </c>
      <c r="E34" s="117">
        <f t="shared" si="0"/>
        <v>268.13</v>
      </c>
      <c r="F34" s="255"/>
      <c r="G34" s="246"/>
      <c r="H34" s="280"/>
    </row>
    <row r="35" spans="1:8" ht="19.5" thickBot="1" x14ac:dyDescent="0.35">
      <c r="A35" s="59" t="s">
        <v>28</v>
      </c>
      <c r="B35" s="285">
        <v>175</v>
      </c>
      <c r="C35" s="249">
        <v>22.93</v>
      </c>
      <c r="D35" s="249">
        <v>503.95</v>
      </c>
      <c r="E35" s="248">
        <f t="shared" si="0"/>
        <v>701.88</v>
      </c>
      <c r="F35" s="253">
        <f t="shared" si="1"/>
        <v>0.25268606103872937</v>
      </c>
      <c r="G35" s="250">
        <f>E35/$E$66</f>
        <v>6.5110669956771006E-2</v>
      </c>
      <c r="H35" s="258">
        <f>E35-E36</f>
        <v>141.58000000000004</v>
      </c>
    </row>
    <row r="36" spans="1:8" ht="19.5" thickBot="1" x14ac:dyDescent="0.35">
      <c r="A36" s="84" t="s">
        <v>16</v>
      </c>
      <c r="B36" s="53">
        <v>100</v>
      </c>
      <c r="C36" s="53">
        <v>14.85</v>
      </c>
      <c r="D36" s="53">
        <v>445.45</v>
      </c>
      <c r="E36" s="286">
        <f t="shared" si="0"/>
        <v>560.29999999999995</v>
      </c>
      <c r="F36" s="255"/>
      <c r="G36" s="276"/>
      <c r="H36" s="287"/>
    </row>
    <row r="37" spans="1:8" ht="19.5" thickBot="1" x14ac:dyDescent="0.35">
      <c r="A37" s="59" t="s">
        <v>30</v>
      </c>
      <c r="B37" s="248">
        <v>816.12</v>
      </c>
      <c r="C37" s="248">
        <v>0</v>
      </c>
      <c r="D37" s="248">
        <v>196.79</v>
      </c>
      <c r="E37" s="252">
        <f t="shared" si="0"/>
        <v>1012.91</v>
      </c>
      <c r="F37" s="257">
        <f t="shared" si="1"/>
        <v>0.38009919066953685</v>
      </c>
      <c r="G37" s="257">
        <f>E37/$E$66</f>
        <v>9.3963709901853473E-2</v>
      </c>
      <c r="H37" s="288">
        <f>E37-E38</f>
        <v>278.96999999999991</v>
      </c>
    </row>
    <row r="38" spans="1:8" ht="19.5" thickBot="1" x14ac:dyDescent="0.35">
      <c r="A38" s="84" t="s">
        <v>16</v>
      </c>
      <c r="B38" s="53">
        <v>513.73</v>
      </c>
      <c r="C38" s="53">
        <v>0</v>
      </c>
      <c r="D38" s="53">
        <v>220.21</v>
      </c>
      <c r="E38" s="104">
        <f t="shared" si="0"/>
        <v>733.94</v>
      </c>
      <c r="F38" s="255"/>
      <c r="G38" s="255"/>
      <c r="H38" s="256"/>
    </row>
    <row r="39" spans="1:8" ht="19.5" thickBot="1" x14ac:dyDescent="0.35">
      <c r="A39" s="59" t="s">
        <v>59</v>
      </c>
      <c r="B39" s="248">
        <v>0</v>
      </c>
      <c r="C39" s="248">
        <v>0.89</v>
      </c>
      <c r="D39" s="248">
        <v>0.95</v>
      </c>
      <c r="E39" s="249">
        <f t="shared" si="0"/>
        <v>1.8399999999999999</v>
      </c>
      <c r="F39" s="257">
        <f t="shared" si="1"/>
        <v>0.6</v>
      </c>
      <c r="G39" s="257">
        <f>E39/$E$66</f>
        <v>1.706896231841036E-4</v>
      </c>
      <c r="H39" s="258">
        <f>E39-E40</f>
        <v>0.69</v>
      </c>
    </row>
    <row r="40" spans="1:8" ht="19.5" thickBot="1" x14ac:dyDescent="0.35">
      <c r="A40" s="84" t="s">
        <v>16</v>
      </c>
      <c r="B40" s="289">
        <v>0</v>
      </c>
      <c r="C40" s="289">
        <v>0.56000000000000005</v>
      </c>
      <c r="D40" s="289">
        <v>0.59</v>
      </c>
      <c r="E40" s="290">
        <f t="shared" si="0"/>
        <v>1.1499999999999999</v>
      </c>
      <c r="F40" s="255"/>
      <c r="G40" s="255"/>
      <c r="H40" s="256"/>
    </row>
    <row r="41" spans="1:8" s="20" customFormat="1" ht="19.5" thickBot="1" x14ac:dyDescent="0.35">
      <c r="A41" s="59" t="s">
        <v>18</v>
      </c>
      <c r="B41" s="249">
        <v>398.56</v>
      </c>
      <c r="C41" s="291">
        <v>0</v>
      </c>
      <c r="D41" s="292">
        <v>26.59</v>
      </c>
      <c r="E41" s="249">
        <f t="shared" si="0"/>
        <v>425.15</v>
      </c>
      <c r="F41" s="257">
        <f t="shared" ref="F41" si="3">(E41-E42)/E42</f>
        <v>0.35991427566132483</v>
      </c>
      <c r="G41" s="257">
        <f>E41/$E$66</f>
        <v>3.9439507226479154E-2</v>
      </c>
      <c r="H41" s="258">
        <f>E41-E42</f>
        <v>112.51999999999998</v>
      </c>
    </row>
    <row r="42" spans="1:8" ht="19.5" thickBot="1" x14ac:dyDescent="0.35">
      <c r="A42" s="84" t="s">
        <v>16</v>
      </c>
      <c r="B42" s="53">
        <v>295.01</v>
      </c>
      <c r="C42" s="53">
        <v>0</v>
      </c>
      <c r="D42" s="53">
        <v>17.62</v>
      </c>
      <c r="E42" s="104">
        <f t="shared" si="0"/>
        <v>312.63</v>
      </c>
      <c r="F42" s="255"/>
      <c r="G42" s="255"/>
      <c r="H42" s="256"/>
    </row>
    <row r="43" spans="1:8" s="20" customFormat="1" ht="19.5" thickBot="1" x14ac:dyDescent="0.35">
      <c r="A43" s="59" t="s">
        <v>60</v>
      </c>
      <c r="B43" s="249">
        <v>9.36</v>
      </c>
      <c r="C43" s="293">
        <v>0</v>
      </c>
      <c r="D43" s="293">
        <v>6.74</v>
      </c>
      <c r="E43" s="249">
        <f t="shared" si="0"/>
        <v>16.100000000000001</v>
      </c>
      <c r="F43" s="257">
        <f t="shared" ref="F43" si="4">(E43-E44)/E44</f>
        <v>1.7058823529411768</v>
      </c>
      <c r="G43" s="257">
        <f>E43/$E$66</f>
        <v>1.4935342028609068E-3</v>
      </c>
      <c r="H43" s="258">
        <f>E43-E44</f>
        <v>10.150000000000002</v>
      </c>
    </row>
    <row r="44" spans="1:8" ht="19.5" thickBot="1" x14ac:dyDescent="0.35">
      <c r="A44" s="84" t="s">
        <v>16</v>
      </c>
      <c r="B44" s="53">
        <v>1.04</v>
      </c>
      <c r="C44" s="53">
        <v>0</v>
      </c>
      <c r="D44" s="53">
        <v>4.91</v>
      </c>
      <c r="E44" s="104">
        <f t="shared" si="0"/>
        <v>5.95</v>
      </c>
      <c r="F44" s="294"/>
      <c r="G44" s="294"/>
      <c r="H44" s="295"/>
    </row>
    <row r="45" spans="1:8" s="20" customFormat="1" ht="19.5" thickBot="1" x14ac:dyDescent="0.35">
      <c r="A45" s="59" t="s">
        <v>24</v>
      </c>
      <c r="B45" s="249">
        <v>677.37</v>
      </c>
      <c r="C45" s="249">
        <v>9.15</v>
      </c>
      <c r="D45" s="292">
        <v>40.69</v>
      </c>
      <c r="E45" s="249">
        <f t="shared" si="0"/>
        <v>727.21</v>
      </c>
      <c r="F45" s="257">
        <f t="shared" ref="F45" si="5">(E45-E46)/E46</f>
        <v>0.63752842892206552</v>
      </c>
      <c r="G45" s="257">
        <f>E45/$E$66</f>
        <v>6.7460435258539134E-2</v>
      </c>
      <c r="H45" s="258">
        <f>E45-E46</f>
        <v>283.12000000000006</v>
      </c>
    </row>
    <row r="46" spans="1:8" ht="19.5" thickBot="1" x14ac:dyDescent="0.35">
      <c r="A46" s="84" t="s">
        <v>16</v>
      </c>
      <c r="B46" s="53">
        <v>407.4</v>
      </c>
      <c r="C46" s="53">
        <v>5.71</v>
      </c>
      <c r="D46" s="53">
        <v>30.98</v>
      </c>
      <c r="E46" s="104">
        <f t="shared" si="0"/>
        <v>444.09</v>
      </c>
      <c r="F46" s="294"/>
      <c r="G46" s="294"/>
      <c r="H46" s="295"/>
    </row>
    <row r="47" spans="1:8" s="20" customFormat="1" ht="19.5" thickBot="1" x14ac:dyDescent="0.35">
      <c r="A47" s="59" t="s">
        <v>61</v>
      </c>
      <c r="B47" s="249">
        <v>0</v>
      </c>
      <c r="C47" s="249">
        <v>0</v>
      </c>
      <c r="D47" s="293">
        <v>3.99</v>
      </c>
      <c r="E47" s="296">
        <f t="shared" si="0"/>
        <v>3.99</v>
      </c>
      <c r="F47" s="257">
        <f t="shared" ref="F47" si="6">(E47-E48)/E48</f>
        <v>-0.14193548387096777</v>
      </c>
      <c r="G47" s="257">
        <f>E47/$E$66</f>
        <v>3.7013673723074642E-4</v>
      </c>
      <c r="H47" s="258">
        <f>E47-E48</f>
        <v>-0.66000000000000014</v>
      </c>
    </row>
    <row r="48" spans="1:8" ht="19.5" thickBot="1" x14ac:dyDescent="0.35">
      <c r="A48" s="84" t="s">
        <v>16</v>
      </c>
      <c r="B48" s="53">
        <v>0</v>
      </c>
      <c r="C48" s="53">
        <v>0</v>
      </c>
      <c r="D48" s="53">
        <v>4.6500000000000004</v>
      </c>
      <c r="E48" s="104">
        <f t="shared" si="0"/>
        <v>4.6500000000000004</v>
      </c>
      <c r="F48" s="294"/>
      <c r="G48" s="294"/>
      <c r="H48" s="295"/>
    </row>
    <row r="49" spans="1:8" s="20" customFormat="1" ht="19.5" thickBot="1" x14ac:dyDescent="0.35">
      <c r="A49" s="59" t="s">
        <v>17</v>
      </c>
      <c r="B49" s="297">
        <v>381.5</v>
      </c>
      <c r="C49" s="298">
        <v>15.96</v>
      </c>
      <c r="D49" s="299">
        <v>16.920000000000002</v>
      </c>
      <c r="E49" s="248">
        <f t="shared" si="0"/>
        <v>414.38</v>
      </c>
      <c r="F49" s="257">
        <f t="shared" ref="F49" si="7">(E49-E50)/E50</f>
        <v>5.4919316935610221</v>
      </c>
      <c r="G49" s="257">
        <f>E49/$E$66</f>
        <v>3.8440416334254809E-2</v>
      </c>
      <c r="H49" s="258">
        <f>E49-E50</f>
        <v>350.55</v>
      </c>
    </row>
    <row r="50" spans="1:8" ht="19.5" thickBot="1" x14ac:dyDescent="0.35">
      <c r="A50" s="84" t="s">
        <v>16</v>
      </c>
      <c r="B50" s="97">
        <v>14.86</v>
      </c>
      <c r="C50" s="97">
        <v>15.96</v>
      </c>
      <c r="D50" s="97">
        <v>33.01</v>
      </c>
      <c r="E50" s="104">
        <f t="shared" si="0"/>
        <v>63.83</v>
      </c>
      <c r="F50" s="294"/>
      <c r="G50" s="294"/>
      <c r="H50" s="295"/>
    </row>
    <row r="51" spans="1:8" s="20" customFormat="1" ht="19.5" thickBot="1" x14ac:dyDescent="0.35">
      <c r="A51" s="59" t="s">
        <v>29</v>
      </c>
      <c r="B51" s="249">
        <v>8.89</v>
      </c>
      <c r="C51" s="293">
        <v>0</v>
      </c>
      <c r="D51" s="300">
        <v>218.51</v>
      </c>
      <c r="E51" s="248">
        <f t="shared" si="0"/>
        <v>227.39999999999998</v>
      </c>
      <c r="F51" s="257">
        <f t="shared" ref="F51" si="8">(E51-E52)/E52</f>
        <v>-0.18881318446117079</v>
      </c>
      <c r="G51" s="257">
        <f>E51/$E$66</f>
        <v>2.1095011039165848E-2</v>
      </c>
      <c r="H51" s="258">
        <f>E51-E52</f>
        <v>-52.930000000000007</v>
      </c>
    </row>
    <row r="52" spans="1:8" s="21" customFormat="1" ht="16.5" customHeight="1" thickBot="1" x14ac:dyDescent="0.35">
      <c r="A52" s="84" t="s">
        <v>16</v>
      </c>
      <c r="B52" s="53">
        <v>-0.31</v>
      </c>
      <c r="C52" s="53">
        <v>0</v>
      </c>
      <c r="D52" s="53">
        <v>280.64</v>
      </c>
      <c r="E52" s="104">
        <f t="shared" si="0"/>
        <v>280.33</v>
      </c>
      <c r="F52" s="255"/>
      <c r="G52" s="255"/>
      <c r="H52" s="256"/>
    </row>
    <row r="53" spans="1:8" s="20" customFormat="1" ht="19.5" thickBot="1" x14ac:dyDescent="0.35">
      <c r="A53" s="59" t="s">
        <v>22</v>
      </c>
      <c r="B53" s="300">
        <v>282.11</v>
      </c>
      <c r="C53" s="300">
        <v>0.04</v>
      </c>
      <c r="D53" s="300">
        <v>26.54</v>
      </c>
      <c r="E53" s="285">
        <f t="shared" si="0"/>
        <v>308.69000000000005</v>
      </c>
      <c r="F53" s="301">
        <f t="shared" ref="F53" si="9">(E53-E54)/E54</f>
        <v>3.6777053805333665E-2</v>
      </c>
      <c r="G53" s="301">
        <f>E53/$E$66</f>
        <v>2.8635967272120085E-2</v>
      </c>
      <c r="H53" s="302">
        <f>E53-E54</f>
        <v>10.950000000000045</v>
      </c>
    </row>
    <row r="54" spans="1:8" customFormat="1" ht="19.5" thickBot="1" x14ac:dyDescent="0.35">
      <c r="A54" s="84" t="s">
        <v>16</v>
      </c>
      <c r="B54" s="53">
        <v>269.19</v>
      </c>
      <c r="C54" s="53">
        <v>0</v>
      </c>
      <c r="D54" s="53">
        <v>28.55</v>
      </c>
      <c r="E54" s="104">
        <f>B54+C54+D54</f>
        <v>297.74</v>
      </c>
      <c r="F54" s="294"/>
      <c r="G54" s="294"/>
      <c r="H54" s="303"/>
    </row>
    <row r="55" spans="1:8" ht="18.75" x14ac:dyDescent="0.3">
      <c r="A55" s="304" t="s">
        <v>64</v>
      </c>
      <c r="B55" s="305">
        <f t="shared" ref="B55:E56" si="10">SUM(B7+B9+B11+B13+B15+B17+B19+B21+B23+B25+B27+B29+B31+B33+B35+B37+B39+B41+B43+B45+B47+B49+B51+B53)</f>
        <v>4996.55</v>
      </c>
      <c r="C55" s="305">
        <f t="shared" si="10"/>
        <v>130.41999999999999</v>
      </c>
      <c r="D55" s="305">
        <f t="shared" si="10"/>
        <v>1885.19</v>
      </c>
      <c r="E55" s="305">
        <f t="shared" si="10"/>
        <v>7012.16</v>
      </c>
      <c r="F55" s="265">
        <f>(E55-E56)/E56</f>
        <v>5.7024840800872327E-3</v>
      </c>
      <c r="G55" s="265">
        <f>E55/$E$66</f>
        <v>0.65049073266665436</v>
      </c>
      <c r="H55" s="266">
        <f>E55-E56</f>
        <v>39.760000000000218</v>
      </c>
    </row>
    <row r="56" spans="1:8" ht="18.75" x14ac:dyDescent="0.3">
      <c r="A56" s="84" t="s">
        <v>26</v>
      </c>
      <c r="B56" s="306">
        <f t="shared" si="10"/>
        <v>5012.1699999999983</v>
      </c>
      <c r="C56" s="306">
        <f t="shared" si="10"/>
        <v>118.37</v>
      </c>
      <c r="D56" s="306">
        <f t="shared" si="10"/>
        <v>1841.86</v>
      </c>
      <c r="E56" s="306">
        <f t="shared" si="10"/>
        <v>6972.4</v>
      </c>
      <c r="F56" s="307"/>
      <c r="G56" s="307"/>
      <c r="H56" s="308"/>
    </row>
    <row r="57" spans="1:8" ht="18.75" x14ac:dyDescent="0.3">
      <c r="A57" s="304" t="s">
        <v>27</v>
      </c>
      <c r="B57" s="309">
        <f>(B55-B56)/B56</f>
        <v>-3.1164146467494275E-3</v>
      </c>
      <c r="C57" s="309">
        <f t="shared" ref="C57:D57" si="11">(C55-C56)/C56</f>
        <v>0.1017994424262903</v>
      </c>
      <c r="D57" s="309">
        <f t="shared" si="11"/>
        <v>2.3525132203316299E-2</v>
      </c>
      <c r="E57" s="309">
        <f>(E55-E56)/E56</f>
        <v>5.7024840800872327E-3</v>
      </c>
      <c r="F57" s="307"/>
      <c r="G57" s="307"/>
      <c r="H57" s="308"/>
    </row>
    <row r="58" spans="1:8" ht="18.75" x14ac:dyDescent="0.3">
      <c r="A58" s="29" t="s">
        <v>37</v>
      </c>
      <c r="B58" s="240"/>
      <c r="C58" s="240"/>
      <c r="D58" s="240"/>
      <c r="E58" s="240"/>
      <c r="F58" s="307"/>
      <c r="G58" s="307"/>
      <c r="H58" s="308"/>
    </row>
    <row r="59" spans="1:8" ht="19.5" thickBot="1" x14ac:dyDescent="0.35">
      <c r="A59" s="15" t="s">
        <v>39</v>
      </c>
      <c r="B59" s="241">
        <v>3366.79</v>
      </c>
      <c r="C59" s="300"/>
      <c r="D59" s="241"/>
      <c r="E59" s="242">
        <f>B59+C59+D59</f>
        <v>3366.79</v>
      </c>
      <c r="F59" s="243">
        <f t="shared" ref="F59" si="12">(E59-E60)/E60</f>
        <v>0.45434321530546579</v>
      </c>
      <c r="G59" s="243">
        <f>E59/$E$66</f>
        <v>0.31232397632609143</v>
      </c>
      <c r="H59" s="254">
        <f>E59-E60</f>
        <v>1051.8000000000002</v>
      </c>
    </row>
    <row r="60" spans="1:8" ht="19.5" thickBot="1" x14ac:dyDescent="0.35">
      <c r="A60" s="68" t="s">
        <v>16</v>
      </c>
      <c r="B60" s="53">
        <v>2314.9899999999998</v>
      </c>
      <c r="C60" s="53"/>
      <c r="D60" s="53"/>
      <c r="E60" s="53">
        <f t="shared" ref="E60:E62" si="13">B60+C60+D60</f>
        <v>2314.9899999999998</v>
      </c>
      <c r="F60" s="245"/>
      <c r="G60" s="255"/>
      <c r="H60" s="284"/>
    </row>
    <row r="61" spans="1:8" ht="19.5" thickBot="1" x14ac:dyDescent="0.35">
      <c r="A61" s="59" t="s">
        <v>38</v>
      </c>
      <c r="B61" s="300"/>
      <c r="C61" s="248">
        <v>400.85</v>
      </c>
      <c r="D61" s="248"/>
      <c r="E61" s="242">
        <f t="shared" si="13"/>
        <v>400.85</v>
      </c>
      <c r="F61" s="250">
        <f t="shared" ref="F61:F63" si="14">(E61-E62)/E62</f>
        <v>-0.10850902944577877</v>
      </c>
      <c r="G61" s="257">
        <f>E61/$E$66</f>
        <v>3.7185291007254311E-2</v>
      </c>
      <c r="H61" s="278">
        <f>E61-E62</f>
        <v>-48.789999999999964</v>
      </c>
    </row>
    <row r="62" spans="1:8" ht="19.5" thickBot="1" x14ac:dyDescent="0.35">
      <c r="A62" s="68" t="s">
        <v>16</v>
      </c>
      <c r="B62" s="53"/>
      <c r="C62" s="53">
        <v>449.64</v>
      </c>
      <c r="D62" s="53"/>
      <c r="E62" s="53">
        <f t="shared" si="13"/>
        <v>449.64</v>
      </c>
      <c r="F62" s="310"/>
      <c r="G62" s="311"/>
      <c r="H62" s="174"/>
    </row>
    <row r="63" spans="1:8" ht="18.75" x14ac:dyDescent="0.3">
      <c r="A63" s="312" t="s">
        <v>40</v>
      </c>
      <c r="B63" s="313">
        <f>SUM(B59,B61)</f>
        <v>3366.79</v>
      </c>
      <c r="C63" s="313">
        <f>SUM(C59,C61)</f>
        <v>400.85</v>
      </c>
      <c r="D63" s="305">
        <f>SUM(D59,D61)</f>
        <v>0</v>
      </c>
      <c r="E63" s="314">
        <f t="shared" ref="B63:E64" si="15">SUM(E59,E61)</f>
        <v>3767.64</v>
      </c>
      <c r="F63" s="265">
        <f t="shared" si="14"/>
        <v>0.36280080878815624</v>
      </c>
      <c r="G63" s="315">
        <f>E63/$E$66</f>
        <v>0.3495092673333457</v>
      </c>
      <c r="H63" s="266">
        <f>E63-E64</f>
        <v>1003.0100000000002</v>
      </c>
    </row>
    <row r="64" spans="1:8" ht="18.75" x14ac:dyDescent="0.3">
      <c r="A64" s="84" t="s">
        <v>26</v>
      </c>
      <c r="B64" s="316">
        <f t="shared" si="15"/>
        <v>2314.9899999999998</v>
      </c>
      <c r="C64" s="316">
        <f t="shared" si="15"/>
        <v>449.64</v>
      </c>
      <c r="D64" s="317">
        <f t="shared" si="15"/>
        <v>0</v>
      </c>
      <c r="E64" s="317">
        <f t="shared" si="15"/>
        <v>2764.6299999999997</v>
      </c>
      <c r="F64" s="307"/>
      <c r="G64" s="307"/>
      <c r="H64" s="308"/>
    </row>
    <row r="65" spans="1:8" ht="18.75" x14ac:dyDescent="0.3">
      <c r="A65" s="304" t="s">
        <v>27</v>
      </c>
      <c r="B65" s="309">
        <f t="shared" ref="B65:D65" si="16">(B63-B64)/B64</f>
        <v>0.45434321530546579</v>
      </c>
      <c r="C65" s="309">
        <f t="shared" si="16"/>
        <v>-0.10850902944577877</v>
      </c>
      <c r="D65" s="318" t="e">
        <f t="shared" si="16"/>
        <v>#DIV/0!</v>
      </c>
      <c r="E65" s="309">
        <f>(E63-E64)/E64</f>
        <v>0.36280080878815624</v>
      </c>
      <c r="F65" s="307"/>
      <c r="G65" s="307"/>
      <c r="H65" s="308"/>
    </row>
    <row r="66" spans="1:8" ht="18.75" x14ac:dyDescent="0.3">
      <c r="A66" s="319" t="s">
        <v>41</v>
      </c>
      <c r="B66" s="201">
        <f>B55+B63</f>
        <v>8363.34</v>
      </c>
      <c r="C66" s="201">
        <f t="shared" ref="C66:E66" si="17">C55+C63</f>
        <v>531.27</v>
      </c>
      <c r="D66" s="201">
        <f t="shared" si="17"/>
        <v>1885.19</v>
      </c>
      <c r="E66" s="201">
        <f t="shared" si="17"/>
        <v>10779.8</v>
      </c>
      <c r="F66" s="320">
        <f>(E66-E67)/E67</f>
        <v>0.10709323068738626</v>
      </c>
      <c r="G66" s="320">
        <f>E66/$E$66</f>
        <v>1</v>
      </c>
      <c r="H66" s="201">
        <f>E66-E67</f>
        <v>1042.7700000000004</v>
      </c>
    </row>
    <row r="67" spans="1:8" ht="18.75" x14ac:dyDescent="0.3">
      <c r="A67" s="84" t="s">
        <v>26</v>
      </c>
      <c r="B67" s="321">
        <f>B64+B56</f>
        <v>7327.159999999998</v>
      </c>
      <c r="C67" s="321">
        <f t="shared" ref="C67:E67" si="18">C64+C56</f>
        <v>568.01</v>
      </c>
      <c r="D67" s="321">
        <f t="shared" si="18"/>
        <v>1841.86</v>
      </c>
      <c r="E67" s="321">
        <f t="shared" si="18"/>
        <v>9737.0299999999988</v>
      </c>
      <c r="F67" s="307"/>
      <c r="G67" s="307"/>
      <c r="H67" s="308"/>
    </row>
    <row r="68" spans="1:8" ht="18.75" x14ac:dyDescent="0.3">
      <c r="A68" s="322" t="s">
        <v>27</v>
      </c>
      <c r="B68" s="320">
        <f>(B66-B67)/B67</f>
        <v>0.14141631955628134</v>
      </c>
      <c r="C68" s="320">
        <f t="shared" ref="C68:E68" si="19">(C66-C67)/C67</f>
        <v>-6.4681959824650997E-2</v>
      </c>
      <c r="D68" s="320">
        <f t="shared" si="19"/>
        <v>2.3525132203316299E-2</v>
      </c>
      <c r="E68" s="320">
        <f t="shared" si="19"/>
        <v>0.10709323068738626</v>
      </c>
      <c r="F68" s="320"/>
      <c r="G68" s="320"/>
      <c r="H68" s="201"/>
    </row>
    <row r="69" spans="1:8" ht="18.75" x14ac:dyDescent="0.3">
      <c r="A69" s="29" t="s">
        <v>42</v>
      </c>
      <c r="B69" s="320">
        <f>B66/$E$66</f>
        <v>0.77583443106551153</v>
      </c>
      <c r="C69" s="320">
        <f t="shared" ref="C69:E69" si="20">C66/$E$66</f>
        <v>4.9283845711423219E-2</v>
      </c>
      <c r="D69" s="320">
        <f t="shared" si="20"/>
        <v>0.17488172322306539</v>
      </c>
      <c r="E69" s="320">
        <f t="shared" si="20"/>
        <v>1</v>
      </c>
      <c r="F69" s="320"/>
      <c r="G69" s="320"/>
      <c r="H69" s="201"/>
    </row>
    <row r="70" spans="1:8" ht="18.75" x14ac:dyDescent="0.3">
      <c r="A70" s="84" t="s">
        <v>43</v>
      </c>
      <c r="B70" s="323">
        <f>B67/$E$67</f>
        <v>0.75250461382988432</v>
      </c>
      <c r="C70" s="323">
        <f t="shared" ref="C70:E70" si="21">C67/$E$67</f>
        <v>5.8335036453620877E-2</v>
      </c>
      <c r="D70" s="323">
        <f t="shared" si="21"/>
        <v>0.18916034971649467</v>
      </c>
      <c r="E70" s="324">
        <f t="shared" si="21"/>
        <v>1</v>
      </c>
      <c r="F70" s="307"/>
      <c r="G70" s="307"/>
      <c r="H70" s="308"/>
    </row>
    <row r="71" spans="1:8" ht="18.75" x14ac:dyDescent="0.3">
      <c r="A71" s="232"/>
      <c r="B71" s="232"/>
      <c r="C71" s="232"/>
      <c r="D71" s="232"/>
      <c r="E71" s="232"/>
      <c r="F71" s="232"/>
      <c r="G71" s="232"/>
      <c r="H71" s="232"/>
    </row>
    <row r="72" spans="1:8" customFormat="1" ht="21" x14ac:dyDescent="0.35">
      <c r="A72" s="325" t="s">
        <v>44</v>
      </c>
      <c r="B72" s="232"/>
      <c r="C72" s="232"/>
      <c r="D72" s="232"/>
      <c r="E72" s="232"/>
      <c r="F72" s="232"/>
      <c r="G72" s="232"/>
      <c r="H72" s="232"/>
    </row>
    <row r="73" spans="1:8" s="20" customFormat="1" ht="18.75" x14ac:dyDescent="0.3">
      <c r="A73" s="15" t="s">
        <v>66</v>
      </c>
      <c r="B73" s="15"/>
      <c r="C73" s="15"/>
      <c r="D73" s="15"/>
      <c r="E73" s="15"/>
      <c r="F73" s="15"/>
      <c r="G73" s="15"/>
      <c r="H73" s="15"/>
    </row>
    <row r="74" spans="1:8" s="20" customFormat="1" ht="18.75" x14ac:dyDescent="0.3">
      <c r="A74" s="15" t="s">
        <v>67</v>
      </c>
      <c r="B74" s="15"/>
      <c r="C74" s="15"/>
      <c r="D74" s="15"/>
      <c r="E74" s="15"/>
      <c r="F74" s="15"/>
      <c r="G74" s="15"/>
      <c r="H74" s="15"/>
    </row>
    <row r="75" spans="1:8" customFormat="1" ht="18.75" x14ac:dyDescent="0.3">
      <c r="A75" s="15" t="s">
        <v>74</v>
      </c>
      <c r="B75" s="232"/>
      <c r="C75" s="232"/>
      <c r="D75" s="232"/>
      <c r="E75" s="232"/>
      <c r="F75" s="232"/>
      <c r="G75" s="232"/>
      <c r="H75" s="232"/>
    </row>
    <row r="76" spans="1:8" customFormat="1" ht="18.75" x14ac:dyDescent="0.3">
      <c r="A76" s="15" t="s">
        <v>72</v>
      </c>
      <c r="B76" s="232"/>
      <c r="C76" s="232"/>
      <c r="D76" s="232"/>
      <c r="E76" s="232"/>
      <c r="F76" s="232"/>
      <c r="G76" s="232"/>
      <c r="H76" s="232"/>
    </row>
    <row r="77" spans="1:8" ht="18.75" x14ac:dyDescent="0.3">
      <c r="A77" s="15" t="s">
        <v>78</v>
      </c>
      <c r="B77" s="232"/>
      <c r="C77" s="232"/>
      <c r="D77" s="232"/>
      <c r="E77" s="232"/>
      <c r="F77" s="232"/>
      <c r="G77" s="232"/>
      <c r="H77" s="232"/>
    </row>
  </sheetData>
  <mergeCells count="2">
    <mergeCell ref="A1:H2"/>
    <mergeCell ref="A3:H3"/>
  </mergeCells>
  <pageMargins left="0.7" right="0.7" top="0.75" bottom="0.75" header="0.3" footer="0.3"/>
  <pageSetup paperSize="9" scale="50" fitToHeight="0" orientation="portrait" r:id="rId1"/>
  <ignoredErrors>
    <ignoredError sqref="D65 F55 B57:D57 F39 F21 D68 G7 G9 G21:G29 F27 G17:G18 F19 G11:G12 F13 F15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O2192"/>
  <sheetViews>
    <sheetView tabSelected="1" workbookViewId="0">
      <pane ySplit="3" topLeftCell="A73" activePane="bottomLeft" state="frozen"/>
      <selection pane="bottomLeft" activeCell="G12" sqref="G12"/>
    </sheetView>
  </sheetViews>
  <sheetFormatPr defaultRowHeight="15" x14ac:dyDescent="0.25"/>
  <cols>
    <col min="1" max="1" width="35.140625" customWidth="1"/>
    <col min="2" max="4" width="10.5703125" bestFit="1" customWidth="1"/>
    <col min="5" max="5" width="11.28515625" customWidth="1"/>
    <col min="6" max="6" width="12.140625" customWidth="1"/>
    <col min="7" max="7" width="12" bestFit="1" customWidth="1"/>
    <col min="8" max="8" width="12.140625" customWidth="1"/>
    <col min="9" max="10" width="12" bestFit="1" customWidth="1"/>
    <col min="11" max="11" width="11" customWidth="1"/>
    <col min="12" max="13" width="10.5703125" bestFit="1" customWidth="1"/>
    <col min="14" max="14" width="13.5703125" bestFit="1" customWidth="1"/>
    <col min="15" max="15" width="12" bestFit="1" customWidth="1"/>
    <col min="16" max="16" width="14.7109375" customWidth="1"/>
    <col min="17" max="17" width="11.85546875" customWidth="1"/>
    <col min="18" max="18" width="12.5703125" style="16" customWidth="1"/>
    <col min="19" max="197" width="9.140625" style="1"/>
  </cols>
  <sheetData>
    <row r="1" spans="1:112" x14ac:dyDescent="0.25">
      <c r="A1" s="389" t="s">
        <v>80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  <c r="O1" s="389"/>
      <c r="P1" s="389"/>
      <c r="Q1" s="389"/>
      <c r="R1" s="389"/>
    </row>
    <row r="2" spans="1:112" ht="24.75" customHeight="1" x14ac:dyDescent="0.25">
      <c r="A2" s="384"/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s="384"/>
    </row>
    <row r="3" spans="1:112" ht="73.5" customHeight="1" x14ac:dyDescent="0.25">
      <c r="A3" s="24" t="s">
        <v>0</v>
      </c>
      <c r="B3" s="25" t="s">
        <v>1</v>
      </c>
      <c r="C3" s="25" t="s">
        <v>2</v>
      </c>
      <c r="D3" s="25" t="s">
        <v>3</v>
      </c>
      <c r="E3" s="25" t="s">
        <v>4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47</v>
      </c>
      <c r="K3" s="25" t="s">
        <v>9</v>
      </c>
      <c r="L3" s="25" t="s">
        <v>10</v>
      </c>
      <c r="M3" s="25" t="s">
        <v>11</v>
      </c>
      <c r="N3" s="25" t="s">
        <v>53</v>
      </c>
      <c r="O3" s="25" t="s">
        <v>12</v>
      </c>
      <c r="P3" s="26" t="s">
        <v>13</v>
      </c>
      <c r="Q3" s="27" t="s">
        <v>14</v>
      </c>
      <c r="R3" s="28" t="s">
        <v>15</v>
      </c>
    </row>
    <row r="4" spans="1:112" ht="19.5" thickBot="1" x14ac:dyDescent="0.35">
      <c r="A4" s="29" t="s">
        <v>62</v>
      </c>
      <c r="B4" s="30"/>
      <c r="C4" s="31"/>
      <c r="D4" s="31"/>
      <c r="E4" s="31"/>
      <c r="F4" s="32"/>
      <c r="G4" s="31"/>
      <c r="H4" s="32"/>
      <c r="I4" s="33"/>
      <c r="J4" s="33"/>
      <c r="K4" s="34"/>
      <c r="L4" s="35"/>
      <c r="M4" s="35"/>
      <c r="N4" s="36"/>
      <c r="O4" s="33"/>
      <c r="P4" s="37"/>
      <c r="Q4" s="38"/>
      <c r="R4" s="39"/>
    </row>
    <row r="5" spans="1:112" s="1" customFormat="1" ht="19.5" thickBot="1" x14ac:dyDescent="0.35">
      <c r="A5" s="40" t="s">
        <v>71</v>
      </c>
      <c r="B5" s="41">
        <v>0</v>
      </c>
      <c r="C5" s="42">
        <v>0</v>
      </c>
      <c r="D5" s="42">
        <v>0</v>
      </c>
      <c r="E5" s="42">
        <v>0</v>
      </c>
      <c r="F5" s="42">
        <v>0</v>
      </c>
      <c r="G5" s="43">
        <v>72.47</v>
      </c>
      <c r="H5" s="44">
        <v>23.8</v>
      </c>
      <c r="I5" s="42">
        <v>48.67</v>
      </c>
      <c r="J5" s="42">
        <v>32.11</v>
      </c>
      <c r="K5" s="41">
        <v>0</v>
      </c>
      <c r="L5" s="41">
        <v>18.940000000000001</v>
      </c>
      <c r="M5" s="45">
        <v>0.39</v>
      </c>
      <c r="N5" s="46">
        <v>0</v>
      </c>
      <c r="O5" s="42">
        <f>B5+D5+E5+F5+H5+I5+J5+K5+L5+M5+N5</f>
        <v>123.91</v>
      </c>
      <c r="P5" s="47">
        <f>(O5-O6)/O6</f>
        <v>6.5647130647130654</v>
      </c>
      <c r="Q5" s="48">
        <f>O5/$O$84</f>
        <v>1.7352832477735484E-3</v>
      </c>
      <c r="R5" s="49">
        <f>O5-O6</f>
        <v>107.53</v>
      </c>
    </row>
    <row r="6" spans="1:112" ht="19.5" thickBot="1" x14ac:dyDescent="0.35">
      <c r="A6" s="50" t="s">
        <v>35</v>
      </c>
      <c r="B6" s="51">
        <v>0</v>
      </c>
      <c r="C6" s="52">
        <v>0</v>
      </c>
      <c r="D6" s="52">
        <v>0</v>
      </c>
      <c r="E6" s="52">
        <v>0</v>
      </c>
      <c r="F6" s="52">
        <v>0</v>
      </c>
      <c r="G6" s="52">
        <v>5.86</v>
      </c>
      <c r="H6" s="52">
        <v>1.9</v>
      </c>
      <c r="I6" s="52">
        <v>3.96</v>
      </c>
      <c r="J6" s="52">
        <v>8.83</v>
      </c>
      <c r="K6" s="53">
        <v>0</v>
      </c>
      <c r="L6" s="53">
        <v>1.67</v>
      </c>
      <c r="M6" s="54">
        <v>0.02</v>
      </c>
      <c r="N6" s="53">
        <v>0</v>
      </c>
      <c r="O6" s="55">
        <f>B6+D6+E6+F6+H6+I6+J6+K6+L6+M6+N6</f>
        <v>16.38</v>
      </c>
      <c r="P6" s="56"/>
      <c r="Q6" s="57"/>
      <c r="R6" s="58"/>
    </row>
    <row r="7" spans="1:112" s="1" customFormat="1" ht="19.5" thickBot="1" x14ac:dyDescent="0.35">
      <c r="A7" s="59" t="s">
        <v>19</v>
      </c>
      <c r="B7" s="379">
        <v>547.20000000000005</v>
      </c>
      <c r="C7" s="61">
        <v>85.72</v>
      </c>
      <c r="D7" s="62">
        <v>78.73</v>
      </c>
      <c r="E7" s="62">
        <v>6.99</v>
      </c>
      <c r="F7" s="62">
        <v>66.64</v>
      </c>
      <c r="G7" s="62">
        <v>2047.39</v>
      </c>
      <c r="H7" s="62">
        <v>845.14</v>
      </c>
      <c r="I7" s="62">
        <v>1202.25</v>
      </c>
      <c r="J7" s="62">
        <v>969.61</v>
      </c>
      <c r="K7" s="62">
        <v>3.38</v>
      </c>
      <c r="L7" s="63">
        <v>187.73</v>
      </c>
      <c r="M7" s="62">
        <v>117.65</v>
      </c>
      <c r="N7" s="64">
        <v>1057.82</v>
      </c>
      <c r="O7" s="45">
        <f>B7+C7+F7+G7+J7+K7+L7+M7+N7</f>
        <v>5083.1400000000003</v>
      </c>
      <c r="P7" s="65">
        <f>(O7-O8)/O8</f>
        <v>0.18576283996724835</v>
      </c>
      <c r="Q7" s="66">
        <f>O7/$O$84</f>
        <v>7.1186245566036935E-2</v>
      </c>
      <c r="R7" s="67">
        <f>O7-O8</f>
        <v>796.32999999999993</v>
      </c>
      <c r="S7" s="2"/>
    </row>
    <row r="8" spans="1:112" s="5" customFormat="1" ht="19.5" thickBot="1" x14ac:dyDescent="0.35">
      <c r="A8" s="68" t="s">
        <v>16</v>
      </c>
      <c r="B8" s="69">
        <v>377.62</v>
      </c>
      <c r="C8" s="69">
        <v>72.66</v>
      </c>
      <c r="D8" s="69">
        <v>64.45</v>
      </c>
      <c r="E8" s="70">
        <v>8.2100000000000009</v>
      </c>
      <c r="F8" s="71">
        <v>58.83</v>
      </c>
      <c r="G8" s="71">
        <v>1828.54</v>
      </c>
      <c r="H8" s="71">
        <v>818.81</v>
      </c>
      <c r="I8" s="71">
        <v>1009.73</v>
      </c>
      <c r="J8" s="71">
        <v>1081.99</v>
      </c>
      <c r="K8" s="69">
        <v>2.5499999999999998</v>
      </c>
      <c r="L8" s="69">
        <v>177.45</v>
      </c>
      <c r="M8" s="69">
        <v>94.65</v>
      </c>
      <c r="N8" s="72">
        <v>592.52</v>
      </c>
      <c r="O8" s="53">
        <f t="shared" ref="O8:O54" si="0">B8+C8+F8+G8+J8+K8+L8+M8+N8</f>
        <v>4286.8100000000004</v>
      </c>
      <c r="P8" s="73"/>
      <c r="Q8" s="74"/>
      <c r="R8" s="75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4"/>
    </row>
    <row r="9" spans="1:112" s="1" customFormat="1" ht="19.5" thickBot="1" x14ac:dyDescent="0.35">
      <c r="A9" s="59" t="s">
        <v>23</v>
      </c>
      <c r="B9" s="63">
        <v>106.17</v>
      </c>
      <c r="C9" s="63">
        <v>37.74</v>
      </c>
      <c r="D9" s="63">
        <v>37.74</v>
      </c>
      <c r="E9" s="76">
        <v>0</v>
      </c>
      <c r="F9" s="63">
        <v>16.190000000000001</v>
      </c>
      <c r="G9" s="76">
        <v>551.80999999999995</v>
      </c>
      <c r="H9" s="63">
        <v>317.89999999999998</v>
      </c>
      <c r="I9" s="63">
        <v>233.91</v>
      </c>
      <c r="J9" s="63">
        <v>169.25</v>
      </c>
      <c r="K9" s="76">
        <v>0</v>
      </c>
      <c r="L9" s="63">
        <v>21.57</v>
      </c>
      <c r="M9" s="63">
        <v>14.46</v>
      </c>
      <c r="N9" s="63">
        <v>283.18</v>
      </c>
      <c r="O9" s="45">
        <f t="shared" si="0"/>
        <v>1200.3700000000001</v>
      </c>
      <c r="P9" s="77">
        <f>(O9-O10)/O10</f>
        <v>0.50096907706350902</v>
      </c>
      <c r="Q9" s="78">
        <f>O9/$O$84</f>
        <v>1.6810442677184526E-2</v>
      </c>
      <c r="R9" s="67">
        <f>O9-O10</f>
        <v>400.6400000000001</v>
      </c>
      <c r="S9" s="2"/>
      <c r="T9" s="6"/>
    </row>
    <row r="10" spans="1:112" s="5" customFormat="1" ht="19.5" thickBot="1" x14ac:dyDescent="0.35">
      <c r="A10" s="68" t="s">
        <v>16</v>
      </c>
      <c r="B10" s="71">
        <v>43.81</v>
      </c>
      <c r="C10" s="71">
        <v>19.739999999999998</v>
      </c>
      <c r="D10" s="71">
        <v>19.739999999999998</v>
      </c>
      <c r="E10" s="79">
        <v>0</v>
      </c>
      <c r="F10" s="69">
        <v>11.06</v>
      </c>
      <c r="G10" s="70">
        <v>400.74</v>
      </c>
      <c r="H10" s="69">
        <v>251.12</v>
      </c>
      <c r="I10" s="80">
        <v>149.62</v>
      </c>
      <c r="J10" s="69">
        <v>143.19999999999999</v>
      </c>
      <c r="K10" s="52">
        <v>0</v>
      </c>
      <c r="L10" s="71">
        <v>15.23</v>
      </c>
      <c r="M10" s="71">
        <v>9.25</v>
      </c>
      <c r="N10" s="69">
        <v>156.70000000000002</v>
      </c>
      <c r="O10" s="53">
        <f t="shared" si="0"/>
        <v>799.73</v>
      </c>
      <c r="P10" s="73"/>
      <c r="Q10" s="74"/>
      <c r="R10" s="75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4"/>
    </row>
    <row r="11" spans="1:112" s="1" customFormat="1" ht="19.5" thickBot="1" x14ac:dyDescent="0.35">
      <c r="A11" s="59" t="s">
        <v>20</v>
      </c>
      <c r="B11" s="43">
        <v>147.12</v>
      </c>
      <c r="C11" s="81">
        <v>35.200000000000003</v>
      </c>
      <c r="D11" s="82">
        <v>35.200000000000003</v>
      </c>
      <c r="E11" s="45">
        <v>0</v>
      </c>
      <c r="F11" s="45">
        <v>12.76</v>
      </c>
      <c r="G11" s="83">
        <v>1344.4</v>
      </c>
      <c r="H11" s="45">
        <v>462.33</v>
      </c>
      <c r="I11" s="45">
        <v>882.07</v>
      </c>
      <c r="J11" s="45">
        <v>136.69</v>
      </c>
      <c r="K11" s="45">
        <v>0</v>
      </c>
      <c r="L11" s="82">
        <v>5.91</v>
      </c>
      <c r="M11" s="82">
        <v>123.31</v>
      </c>
      <c r="N11" s="82">
        <v>18.03</v>
      </c>
      <c r="O11" s="45">
        <f t="shared" si="0"/>
        <v>1823.42</v>
      </c>
      <c r="P11" s="77">
        <f>(O11-O12)/O12</f>
        <v>4.6769425069605776E-2</v>
      </c>
      <c r="Q11" s="78">
        <f>O11/$O$84</f>
        <v>2.5535874260796093E-2</v>
      </c>
      <c r="R11" s="67">
        <f>O11-O12</f>
        <v>81.4699999999998</v>
      </c>
      <c r="S11" s="2"/>
      <c r="T11" s="6"/>
    </row>
    <row r="12" spans="1:112" s="5" customFormat="1" ht="19.5" thickBot="1" x14ac:dyDescent="0.35">
      <c r="A12" s="84" t="s">
        <v>16</v>
      </c>
      <c r="B12" s="72">
        <v>123.46</v>
      </c>
      <c r="C12" s="85">
        <v>28.86</v>
      </c>
      <c r="D12" s="86">
        <v>28.86</v>
      </c>
      <c r="E12" s="86">
        <v>0</v>
      </c>
      <c r="F12" s="86">
        <v>11.31</v>
      </c>
      <c r="G12" s="87">
        <v>1108.44</v>
      </c>
      <c r="H12" s="86">
        <v>392.29</v>
      </c>
      <c r="I12" s="88">
        <v>716.15</v>
      </c>
      <c r="J12" s="89">
        <v>111.91</v>
      </c>
      <c r="K12" s="86">
        <v>0</v>
      </c>
      <c r="L12" s="86">
        <v>6.16</v>
      </c>
      <c r="M12" s="86">
        <v>124.3</v>
      </c>
      <c r="N12" s="88">
        <v>227.51</v>
      </c>
      <c r="O12" s="53">
        <f t="shared" si="0"/>
        <v>1741.9500000000003</v>
      </c>
      <c r="P12" s="73"/>
      <c r="Q12" s="74"/>
      <c r="R12" s="75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4"/>
    </row>
    <row r="13" spans="1:112" s="1" customFormat="1" ht="19.5" thickBot="1" x14ac:dyDescent="0.35">
      <c r="A13" s="40" t="s">
        <v>69</v>
      </c>
      <c r="B13" s="43">
        <v>8.7899999999999991</v>
      </c>
      <c r="C13" s="90">
        <v>0</v>
      </c>
      <c r="D13" s="91">
        <v>0</v>
      </c>
      <c r="E13" s="91">
        <v>0</v>
      </c>
      <c r="F13" s="91">
        <v>0</v>
      </c>
      <c r="G13" s="83">
        <v>49.15</v>
      </c>
      <c r="H13" s="91">
        <v>10.19</v>
      </c>
      <c r="I13" s="92">
        <v>38.96</v>
      </c>
      <c r="J13" s="93">
        <v>10.52</v>
      </c>
      <c r="K13" s="91">
        <v>0</v>
      </c>
      <c r="L13" s="91">
        <v>0</v>
      </c>
      <c r="M13" s="91">
        <v>1.84</v>
      </c>
      <c r="N13" s="91">
        <v>1.44</v>
      </c>
      <c r="O13" s="45">
        <f t="shared" si="0"/>
        <v>71.739999999999995</v>
      </c>
      <c r="P13" s="94">
        <f>(O13-O14)/O14</f>
        <v>-0.5724162593872929</v>
      </c>
      <c r="Q13" s="78">
        <f>O13/$O$84</f>
        <v>1.0046745234062978E-3</v>
      </c>
      <c r="R13" s="67">
        <f>O13-O14</f>
        <v>-96.04</v>
      </c>
      <c r="S13" s="2"/>
      <c r="T13" s="6"/>
      <c r="AA13" s="6"/>
    </row>
    <row r="14" spans="1:112" s="5" customFormat="1" ht="19.5" thickBot="1" x14ac:dyDescent="0.35">
      <c r="A14" s="95" t="s">
        <v>16</v>
      </c>
      <c r="B14" s="96">
        <v>78.819999999999993</v>
      </c>
      <c r="C14" s="97">
        <v>0</v>
      </c>
      <c r="D14" s="86">
        <v>0</v>
      </c>
      <c r="E14" s="86">
        <v>0</v>
      </c>
      <c r="F14" s="86">
        <v>0.89</v>
      </c>
      <c r="G14" s="98">
        <v>0.17</v>
      </c>
      <c r="H14" s="86">
        <v>0</v>
      </c>
      <c r="I14" s="88">
        <v>0.17</v>
      </c>
      <c r="J14" s="99">
        <v>70.3</v>
      </c>
      <c r="K14" s="86">
        <v>0</v>
      </c>
      <c r="L14" s="86">
        <v>0</v>
      </c>
      <c r="M14" s="86">
        <v>17.600000000000001</v>
      </c>
      <c r="N14" s="97">
        <v>0</v>
      </c>
      <c r="O14" s="100">
        <f t="shared" si="0"/>
        <v>167.78</v>
      </c>
      <c r="P14" s="73"/>
      <c r="Q14" s="74"/>
      <c r="R14" s="75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4"/>
    </row>
    <row r="15" spans="1:112" s="3" customFormat="1" ht="19.5" thickBot="1" x14ac:dyDescent="0.35">
      <c r="A15" s="59" t="s">
        <v>75</v>
      </c>
      <c r="B15" s="43">
        <v>0.98</v>
      </c>
      <c r="C15" s="101">
        <v>0.3</v>
      </c>
      <c r="D15" s="101">
        <v>0.3</v>
      </c>
      <c r="E15" s="101">
        <v>0</v>
      </c>
      <c r="F15" s="101">
        <v>0</v>
      </c>
      <c r="G15" s="45">
        <v>8.9499999999999993</v>
      </c>
      <c r="H15" s="101">
        <v>5.35</v>
      </c>
      <c r="I15" s="101">
        <v>3.6</v>
      </c>
      <c r="J15" s="101">
        <v>33.79</v>
      </c>
      <c r="K15" s="101">
        <v>0</v>
      </c>
      <c r="L15" s="101">
        <v>0</v>
      </c>
      <c r="M15" s="101">
        <v>0.24</v>
      </c>
      <c r="N15" s="101">
        <v>0.05</v>
      </c>
      <c r="O15" s="45">
        <f t="shared" si="0"/>
        <v>44.309999999999995</v>
      </c>
      <c r="P15" s="94">
        <f>(O15-O16)/O16</f>
        <v>0.68287124952525602</v>
      </c>
      <c r="Q15" s="78">
        <f>O15/$O$84</f>
        <v>6.2053426445683095E-4</v>
      </c>
      <c r="R15" s="67">
        <f>O15-O16</f>
        <v>17.979999999999993</v>
      </c>
    </row>
    <row r="16" spans="1:112" s="3" customFormat="1" ht="19.5" thickBot="1" x14ac:dyDescent="0.35">
      <c r="A16" s="95" t="s">
        <v>16</v>
      </c>
      <c r="B16" s="102">
        <v>0.47</v>
      </c>
      <c r="C16" s="88">
        <v>0</v>
      </c>
      <c r="D16" s="88">
        <v>0</v>
      </c>
      <c r="E16" s="97">
        <v>0</v>
      </c>
      <c r="F16" s="103">
        <v>0</v>
      </c>
      <c r="G16" s="54">
        <v>0.12</v>
      </c>
      <c r="H16" s="88">
        <v>0</v>
      </c>
      <c r="I16" s="88">
        <v>0.12</v>
      </c>
      <c r="J16" s="88">
        <v>25.48</v>
      </c>
      <c r="K16" s="97">
        <v>0</v>
      </c>
      <c r="L16" s="103">
        <v>0</v>
      </c>
      <c r="M16" s="97">
        <v>0.26</v>
      </c>
      <c r="N16" s="103">
        <v>0</v>
      </c>
      <c r="O16" s="104">
        <f t="shared" si="0"/>
        <v>26.330000000000002</v>
      </c>
      <c r="P16" s="105"/>
      <c r="Q16" s="106"/>
      <c r="R16" s="75"/>
    </row>
    <row r="17" spans="1:112" s="1" customFormat="1" ht="19.5" thickBot="1" x14ac:dyDescent="0.35">
      <c r="A17" s="107" t="s">
        <v>21</v>
      </c>
      <c r="B17" s="43">
        <v>160.26</v>
      </c>
      <c r="C17" s="108">
        <v>31.55</v>
      </c>
      <c r="D17" s="82">
        <v>31.55</v>
      </c>
      <c r="E17" s="82">
        <v>0</v>
      </c>
      <c r="F17" s="82">
        <v>22.96</v>
      </c>
      <c r="G17" s="82">
        <v>516.42999999999995</v>
      </c>
      <c r="H17" s="82">
        <v>209.22</v>
      </c>
      <c r="I17" s="109">
        <v>307.20999999999998</v>
      </c>
      <c r="J17" s="110">
        <v>131.81</v>
      </c>
      <c r="K17" s="82">
        <v>0</v>
      </c>
      <c r="L17" s="82">
        <v>22.15</v>
      </c>
      <c r="M17" s="82">
        <v>27.41</v>
      </c>
      <c r="N17" s="82">
        <v>190.87</v>
      </c>
      <c r="O17" s="110">
        <f t="shared" si="0"/>
        <v>1103.44</v>
      </c>
      <c r="P17" s="111">
        <f>(O17-O18)/O18</f>
        <v>0.20364330515407697</v>
      </c>
      <c r="Q17" s="78">
        <f>O17/$O$84</f>
        <v>1.5452997715464808E-2</v>
      </c>
      <c r="R17" s="67">
        <f>O17-O18</f>
        <v>186.69000000000005</v>
      </c>
      <c r="S17" s="2"/>
      <c r="T17" s="6"/>
    </row>
    <row r="18" spans="1:112" s="5" customFormat="1" ht="19.5" thickBot="1" x14ac:dyDescent="0.35">
      <c r="A18" s="84" t="s">
        <v>16</v>
      </c>
      <c r="B18" s="112">
        <v>112.8</v>
      </c>
      <c r="C18" s="97">
        <v>33.340000000000003</v>
      </c>
      <c r="D18" s="86">
        <v>33.340000000000003</v>
      </c>
      <c r="E18" s="86">
        <v>0</v>
      </c>
      <c r="F18" s="86">
        <v>18.73</v>
      </c>
      <c r="G18" s="87">
        <v>458.83</v>
      </c>
      <c r="H18" s="86">
        <v>196.97</v>
      </c>
      <c r="I18" s="88">
        <v>261.86</v>
      </c>
      <c r="J18" s="99">
        <v>104.46</v>
      </c>
      <c r="K18" s="86">
        <v>0</v>
      </c>
      <c r="L18" s="86">
        <v>20.059999999999999</v>
      </c>
      <c r="M18" s="86">
        <v>25.72</v>
      </c>
      <c r="N18" s="88">
        <v>142.81</v>
      </c>
      <c r="O18" s="53">
        <f t="shared" si="0"/>
        <v>916.75</v>
      </c>
      <c r="P18" s="73"/>
      <c r="Q18" s="74"/>
      <c r="R18" s="75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4"/>
    </row>
    <row r="19" spans="1:112" s="1" customFormat="1" ht="19.5" thickBot="1" x14ac:dyDescent="0.35">
      <c r="A19" s="59" t="s">
        <v>70</v>
      </c>
      <c r="B19" s="113">
        <v>111.18</v>
      </c>
      <c r="C19" s="108">
        <v>0.04</v>
      </c>
      <c r="D19" s="114">
        <v>0.04</v>
      </c>
      <c r="E19" s="91">
        <v>0</v>
      </c>
      <c r="F19" s="91">
        <v>2.14</v>
      </c>
      <c r="G19" s="83">
        <v>625.14</v>
      </c>
      <c r="H19" s="91">
        <v>164.39</v>
      </c>
      <c r="I19" s="92">
        <v>460.75</v>
      </c>
      <c r="J19" s="115">
        <v>11.18</v>
      </c>
      <c r="K19" s="91">
        <v>0</v>
      </c>
      <c r="L19" s="91">
        <v>4.49</v>
      </c>
      <c r="M19" s="91">
        <v>3.87</v>
      </c>
      <c r="N19" s="91">
        <v>3.21</v>
      </c>
      <c r="O19" s="45">
        <f t="shared" si="0"/>
        <v>761.25</v>
      </c>
      <c r="P19" s="94">
        <f>(O19-O20)/O20</f>
        <v>2.5436644632715768</v>
      </c>
      <c r="Q19" s="78">
        <f>O19/$O$84</f>
        <v>1.0660837481782049E-2</v>
      </c>
      <c r="R19" s="67">
        <f>O19-O20</f>
        <v>546.43000000000006</v>
      </c>
      <c r="S19" s="2"/>
      <c r="T19" s="6"/>
    </row>
    <row r="20" spans="1:112" s="5" customFormat="1" ht="19.5" thickBot="1" x14ac:dyDescent="0.35">
      <c r="A20" s="84" t="s">
        <v>16</v>
      </c>
      <c r="B20" s="96">
        <v>0.98</v>
      </c>
      <c r="C20" s="116">
        <v>0</v>
      </c>
      <c r="D20" s="86">
        <v>0</v>
      </c>
      <c r="E20" s="86">
        <v>0</v>
      </c>
      <c r="F20" s="86">
        <v>0</v>
      </c>
      <c r="G20" s="87">
        <v>203.73</v>
      </c>
      <c r="H20" s="86">
        <v>58.16</v>
      </c>
      <c r="I20" s="88">
        <v>145.57</v>
      </c>
      <c r="J20" s="99">
        <v>7.22</v>
      </c>
      <c r="K20" s="86">
        <v>0</v>
      </c>
      <c r="L20" s="86">
        <v>2</v>
      </c>
      <c r="M20" s="86">
        <v>0</v>
      </c>
      <c r="N20" s="97">
        <v>0.89</v>
      </c>
      <c r="O20" s="117">
        <f t="shared" si="0"/>
        <v>214.81999999999996</v>
      </c>
      <c r="P20" s="73"/>
      <c r="Q20" s="74"/>
      <c r="R20" s="75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4"/>
    </row>
    <row r="21" spans="1:112" s="1" customFormat="1" ht="19.5" thickBot="1" x14ac:dyDescent="0.35">
      <c r="A21" s="59" t="s">
        <v>55</v>
      </c>
      <c r="B21" s="118">
        <v>510.15</v>
      </c>
      <c r="C21" s="101">
        <v>87.06</v>
      </c>
      <c r="D21" s="119">
        <v>82</v>
      </c>
      <c r="E21" s="120">
        <v>5.0599999999999996</v>
      </c>
      <c r="F21" s="121">
        <v>74.12</v>
      </c>
      <c r="G21" s="83">
        <v>1197.71</v>
      </c>
      <c r="H21" s="122">
        <v>632.92999999999995</v>
      </c>
      <c r="I21" s="123">
        <v>564.78</v>
      </c>
      <c r="J21" s="113">
        <v>510.08</v>
      </c>
      <c r="K21" s="43">
        <v>5.51</v>
      </c>
      <c r="L21" s="124">
        <v>123.99</v>
      </c>
      <c r="M21" s="42">
        <v>275.27999999999997</v>
      </c>
      <c r="N21" s="42">
        <v>329.87</v>
      </c>
      <c r="O21" s="45">
        <f t="shared" si="0"/>
        <v>3113.7699999999995</v>
      </c>
      <c r="P21" s="77">
        <f>(O21-O22)/O22</f>
        <v>0.1023053122721059</v>
      </c>
      <c r="Q21" s="78">
        <f>O21/$O$84</f>
        <v>4.3606431429423304E-2</v>
      </c>
      <c r="R21" s="67">
        <f>O21-O22</f>
        <v>288.98999999999933</v>
      </c>
      <c r="S21" s="2"/>
      <c r="T21" s="6"/>
    </row>
    <row r="22" spans="1:112" s="5" customFormat="1" ht="19.5" thickBot="1" x14ac:dyDescent="0.35">
      <c r="A22" s="84" t="s">
        <v>16</v>
      </c>
      <c r="B22" s="96">
        <v>325.29000000000002</v>
      </c>
      <c r="C22" s="85">
        <v>75.34</v>
      </c>
      <c r="D22" s="79">
        <v>67.349999999999994</v>
      </c>
      <c r="E22" s="125">
        <v>7.99</v>
      </c>
      <c r="F22" s="79">
        <v>55.65</v>
      </c>
      <c r="G22" s="87">
        <v>1062.02</v>
      </c>
      <c r="H22" s="72">
        <v>614.82000000000005</v>
      </c>
      <c r="I22" s="126">
        <v>447.2</v>
      </c>
      <c r="J22" s="127">
        <v>488.63</v>
      </c>
      <c r="K22" s="79">
        <v>12.91</v>
      </c>
      <c r="L22" s="72">
        <v>104.77</v>
      </c>
      <c r="M22" s="52">
        <v>302.85000000000002</v>
      </c>
      <c r="N22" s="79">
        <v>397.32</v>
      </c>
      <c r="O22" s="53">
        <f t="shared" si="0"/>
        <v>2824.78</v>
      </c>
      <c r="P22" s="73"/>
      <c r="Q22" s="74"/>
      <c r="R22" s="75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4"/>
    </row>
    <row r="23" spans="1:112" s="7" customFormat="1" ht="19.5" thickBot="1" x14ac:dyDescent="0.35">
      <c r="A23" s="59" t="s">
        <v>56</v>
      </c>
      <c r="B23" s="82">
        <v>778.46</v>
      </c>
      <c r="C23" s="90">
        <v>228.6</v>
      </c>
      <c r="D23" s="82">
        <v>198.81</v>
      </c>
      <c r="E23" s="82">
        <v>29.79</v>
      </c>
      <c r="F23" s="128">
        <v>135.94999999999999</v>
      </c>
      <c r="G23" s="83">
        <v>2400.66</v>
      </c>
      <c r="H23" s="82">
        <v>1321.09</v>
      </c>
      <c r="I23" s="109">
        <v>1079.57</v>
      </c>
      <c r="J23" s="93">
        <v>1220.74</v>
      </c>
      <c r="K23" s="82">
        <v>27.96</v>
      </c>
      <c r="L23" s="82">
        <v>203.49</v>
      </c>
      <c r="M23" s="82">
        <v>222.17</v>
      </c>
      <c r="N23" s="82">
        <v>207.13</v>
      </c>
      <c r="O23" s="45">
        <f t="shared" si="0"/>
        <v>5425.16</v>
      </c>
      <c r="P23" s="77">
        <f>(O23-O24)/O24</f>
        <v>-9.3702546077810769E-2</v>
      </c>
      <c r="Q23" s="78">
        <f>O23/$O$84</f>
        <v>7.5976025054403554E-2</v>
      </c>
      <c r="R23" s="67">
        <f>O23-O24</f>
        <v>-560.91000000000076</v>
      </c>
      <c r="S23" s="9"/>
      <c r="T23" s="6"/>
    </row>
    <row r="24" spans="1:112" s="5" customFormat="1" ht="19.5" thickBot="1" x14ac:dyDescent="0.35">
      <c r="A24" s="84" t="s">
        <v>16</v>
      </c>
      <c r="B24" s="129">
        <v>451.04</v>
      </c>
      <c r="C24" s="97">
        <v>208.62</v>
      </c>
      <c r="D24" s="86">
        <v>174.69</v>
      </c>
      <c r="E24" s="86">
        <v>33.93</v>
      </c>
      <c r="F24" s="86">
        <v>133.69999999999999</v>
      </c>
      <c r="G24" s="87">
        <v>2171.23</v>
      </c>
      <c r="H24" s="86">
        <v>1239.42</v>
      </c>
      <c r="I24" s="88">
        <v>931.81</v>
      </c>
      <c r="J24" s="89">
        <v>1053.6300000000001</v>
      </c>
      <c r="K24" s="86">
        <v>29.82</v>
      </c>
      <c r="L24" s="86">
        <v>170.74</v>
      </c>
      <c r="M24" s="86">
        <v>229.78</v>
      </c>
      <c r="N24" s="86">
        <v>1537.5100000000002</v>
      </c>
      <c r="O24" s="98">
        <f t="shared" si="0"/>
        <v>5986.0700000000006</v>
      </c>
      <c r="P24" s="73"/>
      <c r="Q24" s="74"/>
      <c r="R24" s="75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4"/>
    </row>
    <row r="25" spans="1:112" s="1" customFormat="1" ht="19.5" thickBot="1" x14ac:dyDescent="0.35">
      <c r="A25" s="59" t="s">
        <v>57</v>
      </c>
      <c r="B25" s="91">
        <v>301.39</v>
      </c>
      <c r="C25" s="101">
        <v>86.53</v>
      </c>
      <c r="D25" s="91">
        <v>84.28</v>
      </c>
      <c r="E25" s="91">
        <v>2.25</v>
      </c>
      <c r="F25" s="91">
        <v>40.090000000000003</v>
      </c>
      <c r="G25" s="83">
        <v>1387.46</v>
      </c>
      <c r="H25" s="91">
        <v>693.9</v>
      </c>
      <c r="I25" s="92">
        <v>693.56</v>
      </c>
      <c r="J25" s="45">
        <v>689.89</v>
      </c>
      <c r="K25" s="91">
        <v>0.09</v>
      </c>
      <c r="L25" s="91">
        <v>52.73</v>
      </c>
      <c r="M25" s="91">
        <v>42.64</v>
      </c>
      <c r="N25" s="91">
        <v>838.18000000000006</v>
      </c>
      <c r="O25" s="45">
        <f t="shared" si="0"/>
        <v>3439</v>
      </c>
      <c r="P25" s="77">
        <f>(O25-O26)/O26</f>
        <v>0.20527108961553281</v>
      </c>
      <c r="Q25" s="78">
        <f>O25/$O$84</f>
        <v>4.8161077306861699E-2</v>
      </c>
      <c r="R25" s="67">
        <f>O25-O26</f>
        <v>585.69999999999982</v>
      </c>
      <c r="S25" s="2"/>
      <c r="T25" s="6"/>
    </row>
    <row r="26" spans="1:112" s="5" customFormat="1" ht="19.5" thickBot="1" x14ac:dyDescent="0.35">
      <c r="A26" s="84" t="s">
        <v>16</v>
      </c>
      <c r="B26" s="129">
        <v>182.75</v>
      </c>
      <c r="C26" s="97">
        <v>74.44</v>
      </c>
      <c r="D26" s="86">
        <v>71.89</v>
      </c>
      <c r="E26" s="86">
        <v>2.5499999999999998</v>
      </c>
      <c r="F26" s="86">
        <v>30.82</v>
      </c>
      <c r="G26" s="87">
        <v>1220.73</v>
      </c>
      <c r="H26" s="86">
        <v>625.77</v>
      </c>
      <c r="I26" s="88">
        <v>594.96</v>
      </c>
      <c r="J26" s="89">
        <v>337.1</v>
      </c>
      <c r="K26" s="86">
        <v>0.06</v>
      </c>
      <c r="L26" s="86">
        <v>36.28</v>
      </c>
      <c r="M26" s="86">
        <v>48.38</v>
      </c>
      <c r="N26" s="86">
        <v>922.74</v>
      </c>
      <c r="O26" s="98">
        <f t="shared" si="0"/>
        <v>2853.3</v>
      </c>
      <c r="P26" s="73"/>
      <c r="Q26" s="74"/>
      <c r="R26" s="75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4"/>
    </row>
    <row r="27" spans="1:112" s="11" customFormat="1" ht="19.5" thickBot="1" x14ac:dyDescent="0.35">
      <c r="A27" s="59" t="s">
        <v>54</v>
      </c>
      <c r="B27" s="114">
        <v>12.4</v>
      </c>
      <c r="C27" s="101">
        <v>0</v>
      </c>
      <c r="D27" s="91">
        <v>0</v>
      </c>
      <c r="E27" s="91">
        <v>0</v>
      </c>
      <c r="F27" s="91">
        <v>0.94</v>
      </c>
      <c r="G27" s="83">
        <v>85.37</v>
      </c>
      <c r="H27" s="91">
        <v>45.29</v>
      </c>
      <c r="I27" s="92">
        <v>40.08</v>
      </c>
      <c r="J27" s="93">
        <v>34.01</v>
      </c>
      <c r="K27" s="91">
        <v>0</v>
      </c>
      <c r="L27" s="91">
        <v>0</v>
      </c>
      <c r="M27" s="91">
        <v>10.49</v>
      </c>
      <c r="N27" s="91">
        <v>4.8499999999999996</v>
      </c>
      <c r="O27" s="45">
        <f t="shared" si="0"/>
        <v>148.06</v>
      </c>
      <c r="P27" s="77">
        <f>(O27-O28)/O28</f>
        <v>0.52591981861280013</v>
      </c>
      <c r="Q27" s="78">
        <f>O27/$O$84</f>
        <v>2.0734891265059446E-3</v>
      </c>
      <c r="R27" s="67">
        <f>O27-O28</f>
        <v>51.03</v>
      </c>
      <c r="S27" s="10"/>
      <c r="T27" s="6"/>
    </row>
    <row r="28" spans="1:112" s="5" customFormat="1" ht="19.5" thickBot="1" x14ac:dyDescent="0.35">
      <c r="A28" s="84" t="s">
        <v>16</v>
      </c>
      <c r="B28" s="103">
        <v>5.0999999999999996</v>
      </c>
      <c r="C28" s="97">
        <v>0</v>
      </c>
      <c r="D28" s="86">
        <v>0</v>
      </c>
      <c r="E28" s="86">
        <v>0</v>
      </c>
      <c r="F28" s="86">
        <v>0.05</v>
      </c>
      <c r="G28" s="87">
        <v>67.569999999999993</v>
      </c>
      <c r="H28" s="86">
        <v>35.270000000000003</v>
      </c>
      <c r="I28" s="88">
        <v>32.299999999999997</v>
      </c>
      <c r="J28" s="89">
        <v>18.34</v>
      </c>
      <c r="K28" s="86">
        <v>0</v>
      </c>
      <c r="L28" s="86">
        <v>0</v>
      </c>
      <c r="M28" s="86">
        <v>2.21</v>
      </c>
      <c r="N28" s="86">
        <v>3.76</v>
      </c>
      <c r="O28" s="98">
        <f t="shared" si="0"/>
        <v>97.03</v>
      </c>
      <c r="P28" s="73"/>
      <c r="Q28" s="74"/>
      <c r="R28" s="75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4"/>
    </row>
    <row r="29" spans="1:112" s="1" customFormat="1" ht="19.5" thickBot="1" x14ac:dyDescent="0.35">
      <c r="A29" s="59" t="s">
        <v>76</v>
      </c>
      <c r="B29" s="91">
        <v>41.31</v>
      </c>
      <c r="C29" s="101">
        <v>13.97</v>
      </c>
      <c r="D29" s="91">
        <v>13.97</v>
      </c>
      <c r="E29" s="91">
        <v>0</v>
      </c>
      <c r="F29" s="91">
        <v>13.13</v>
      </c>
      <c r="G29" s="83">
        <v>363.67</v>
      </c>
      <c r="H29" s="91">
        <v>212.45</v>
      </c>
      <c r="I29" s="92">
        <v>151.22</v>
      </c>
      <c r="J29" s="93">
        <v>121.55</v>
      </c>
      <c r="K29" s="91">
        <v>0</v>
      </c>
      <c r="L29" s="91">
        <v>6.77</v>
      </c>
      <c r="M29" s="91">
        <v>9.6300000000000008</v>
      </c>
      <c r="N29" s="91">
        <v>26.29</v>
      </c>
      <c r="O29" s="45">
        <f t="shared" si="0"/>
        <v>596.31999999999994</v>
      </c>
      <c r="P29" s="77">
        <f>(O29-O30)/O30</f>
        <v>0.34197497524529641</v>
      </c>
      <c r="Q29" s="78">
        <f>O29/$O$84</f>
        <v>8.351094393610866E-3</v>
      </c>
      <c r="R29" s="67">
        <f>O29-O30</f>
        <v>151.95999999999992</v>
      </c>
      <c r="S29" s="2"/>
      <c r="T29" s="6"/>
    </row>
    <row r="30" spans="1:112" s="5" customFormat="1" ht="19.5" thickBot="1" x14ac:dyDescent="0.35">
      <c r="A30" s="84" t="s">
        <v>16</v>
      </c>
      <c r="B30" s="130">
        <v>22.77</v>
      </c>
      <c r="C30" s="129">
        <v>11.82</v>
      </c>
      <c r="D30" s="86">
        <v>11.82</v>
      </c>
      <c r="E30" s="86">
        <v>0</v>
      </c>
      <c r="F30" s="86">
        <v>12.71</v>
      </c>
      <c r="G30" s="87">
        <v>282.37</v>
      </c>
      <c r="H30" s="86">
        <v>171.36</v>
      </c>
      <c r="I30" s="88">
        <v>111.01</v>
      </c>
      <c r="J30" s="89">
        <v>84.15</v>
      </c>
      <c r="K30" s="86">
        <v>0</v>
      </c>
      <c r="L30" s="86">
        <v>5.59</v>
      </c>
      <c r="M30" s="86">
        <v>7.86</v>
      </c>
      <c r="N30" s="86">
        <v>17.09</v>
      </c>
      <c r="O30" s="98">
        <f t="shared" si="0"/>
        <v>444.36</v>
      </c>
      <c r="P30" s="73"/>
      <c r="Q30" s="74"/>
      <c r="R30" s="75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4"/>
    </row>
    <row r="31" spans="1:112" s="1" customFormat="1" ht="19.5" thickBot="1" x14ac:dyDescent="0.35">
      <c r="A31" s="59" t="s">
        <v>25</v>
      </c>
      <c r="B31" s="91">
        <v>36.869999999999997</v>
      </c>
      <c r="C31" s="90">
        <v>7.83</v>
      </c>
      <c r="D31" s="91">
        <v>7.83</v>
      </c>
      <c r="E31" s="91">
        <v>0</v>
      </c>
      <c r="F31" s="91">
        <v>1.48</v>
      </c>
      <c r="G31" s="83">
        <v>383.78</v>
      </c>
      <c r="H31" s="91">
        <v>112.46</v>
      </c>
      <c r="I31" s="92">
        <v>271.32</v>
      </c>
      <c r="J31" s="93">
        <v>18.68</v>
      </c>
      <c r="K31" s="91">
        <v>0</v>
      </c>
      <c r="L31" s="91">
        <v>7.49</v>
      </c>
      <c r="M31" s="91">
        <v>1.69</v>
      </c>
      <c r="N31" s="91">
        <v>0.92</v>
      </c>
      <c r="O31" s="45">
        <f t="shared" si="0"/>
        <v>458.74</v>
      </c>
      <c r="P31" s="77">
        <f>(O31-O32)/O32</f>
        <v>0.52669062832800817</v>
      </c>
      <c r="Q31" s="78">
        <f>O31/$O$84</f>
        <v>6.424371213652148E-3</v>
      </c>
      <c r="R31" s="67">
        <f>O31-O32</f>
        <v>158.25999999999993</v>
      </c>
      <c r="S31" s="2"/>
      <c r="T31" s="6"/>
    </row>
    <row r="32" spans="1:112" s="5" customFormat="1" ht="19.5" thickBot="1" x14ac:dyDescent="0.35">
      <c r="A32" s="84" t="s">
        <v>16</v>
      </c>
      <c r="B32" s="129">
        <v>26.44</v>
      </c>
      <c r="C32" s="97">
        <v>8.2100000000000009</v>
      </c>
      <c r="D32" s="86">
        <v>8.2100000000000009</v>
      </c>
      <c r="E32" s="86">
        <v>0</v>
      </c>
      <c r="F32" s="86">
        <v>3.21</v>
      </c>
      <c r="G32" s="131">
        <v>246.11</v>
      </c>
      <c r="H32" s="86">
        <v>70.59</v>
      </c>
      <c r="I32" s="88">
        <v>175.52</v>
      </c>
      <c r="J32" s="129">
        <v>8.0399999999999991</v>
      </c>
      <c r="K32" s="86">
        <v>0</v>
      </c>
      <c r="L32" s="86">
        <v>6.22</v>
      </c>
      <c r="M32" s="86">
        <v>1.44</v>
      </c>
      <c r="N32" s="86">
        <v>0.81</v>
      </c>
      <c r="O32" s="98">
        <f t="shared" si="0"/>
        <v>300.48000000000008</v>
      </c>
      <c r="P32" s="73"/>
      <c r="Q32" s="74"/>
      <c r="R32" s="75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4"/>
    </row>
    <row r="33" spans="1:112" s="1" customFormat="1" ht="19.5" thickBot="1" x14ac:dyDescent="0.35">
      <c r="A33" s="59" t="s">
        <v>58</v>
      </c>
      <c r="B33" s="62">
        <v>528.24</v>
      </c>
      <c r="C33" s="63">
        <v>96.8</v>
      </c>
      <c r="D33" s="62">
        <v>59.84</v>
      </c>
      <c r="E33" s="62">
        <v>36.96</v>
      </c>
      <c r="F33" s="62">
        <v>102.09</v>
      </c>
      <c r="G33" s="132">
        <v>2222.9499999999998</v>
      </c>
      <c r="H33" s="62">
        <v>775.08</v>
      </c>
      <c r="I33" s="62">
        <v>1447.87</v>
      </c>
      <c r="J33" s="62">
        <v>2223.2399999999998</v>
      </c>
      <c r="K33" s="62">
        <v>49.33</v>
      </c>
      <c r="L33" s="62">
        <v>52.97</v>
      </c>
      <c r="M33" s="62">
        <v>101.46</v>
      </c>
      <c r="N33" s="62">
        <v>210.77</v>
      </c>
      <c r="O33" s="45">
        <f t="shared" si="0"/>
        <v>5587.85</v>
      </c>
      <c r="P33" s="77">
        <f>(O33-O34)/O34</f>
        <v>-7.2197214856533534E-2</v>
      </c>
      <c r="Q33" s="78">
        <f>O33/$O$84</f>
        <v>7.8254398321938701E-2</v>
      </c>
      <c r="R33" s="67">
        <f>O33-O34</f>
        <v>-434.8199999999988</v>
      </c>
      <c r="S33" s="2"/>
      <c r="T33" s="6"/>
    </row>
    <row r="34" spans="1:112" s="5" customFormat="1" ht="19.5" thickBot="1" x14ac:dyDescent="0.35">
      <c r="A34" s="84" t="s">
        <v>16</v>
      </c>
      <c r="B34" s="133">
        <v>440.64</v>
      </c>
      <c r="C34" s="134">
        <v>95.45</v>
      </c>
      <c r="D34" s="134">
        <v>76.16</v>
      </c>
      <c r="E34" s="134">
        <v>19.29</v>
      </c>
      <c r="F34" s="135">
        <v>78.31</v>
      </c>
      <c r="G34" s="136">
        <v>2819.26</v>
      </c>
      <c r="H34" s="134">
        <v>1128.57</v>
      </c>
      <c r="I34" s="135">
        <v>1690.69</v>
      </c>
      <c r="J34" s="134">
        <v>2166.91</v>
      </c>
      <c r="K34" s="137">
        <v>46.67</v>
      </c>
      <c r="L34" s="138">
        <v>41.9</v>
      </c>
      <c r="M34" s="138">
        <v>65.400000000000006</v>
      </c>
      <c r="N34" s="138">
        <v>268.13000000000005</v>
      </c>
      <c r="O34" s="117">
        <f t="shared" si="0"/>
        <v>6022.6699999999992</v>
      </c>
      <c r="P34" s="73"/>
      <c r="Q34" s="74"/>
      <c r="R34" s="75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4"/>
    </row>
    <row r="35" spans="1:112" s="1" customFormat="1" ht="19.5" thickBot="1" x14ac:dyDescent="0.35">
      <c r="A35" s="59" t="s">
        <v>28</v>
      </c>
      <c r="B35" s="45">
        <v>1313.42</v>
      </c>
      <c r="C35" s="81">
        <v>316.01</v>
      </c>
      <c r="D35" s="45">
        <v>195.75</v>
      </c>
      <c r="E35" s="45">
        <v>120.26</v>
      </c>
      <c r="F35" s="45">
        <v>221.26</v>
      </c>
      <c r="G35" s="83">
        <v>3446.17</v>
      </c>
      <c r="H35" s="82">
        <v>1139.43</v>
      </c>
      <c r="I35" s="45">
        <v>2306.7399999999998</v>
      </c>
      <c r="J35" s="93">
        <v>4179.45</v>
      </c>
      <c r="K35" s="45">
        <v>112.22</v>
      </c>
      <c r="L35" s="45">
        <v>234.44</v>
      </c>
      <c r="M35" s="45">
        <v>190.03</v>
      </c>
      <c r="N35" s="45">
        <v>701.88</v>
      </c>
      <c r="O35" s="45">
        <f t="shared" si="0"/>
        <v>10714.880000000001</v>
      </c>
      <c r="P35" s="77">
        <f>(O35-O36)/O36</f>
        <v>0.15069987821668004</v>
      </c>
      <c r="Q35" s="78">
        <f>O35/$O$84</f>
        <v>0.15005529631106321</v>
      </c>
      <c r="R35" s="67">
        <f>O35-O36</f>
        <v>1403.260000000002</v>
      </c>
      <c r="S35" s="2"/>
      <c r="T35" s="6"/>
    </row>
    <row r="36" spans="1:112" s="5" customFormat="1" ht="19.5" thickBot="1" x14ac:dyDescent="0.35">
      <c r="A36" s="84" t="s">
        <v>16</v>
      </c>
      <c r="B36" s="129">
        <v>829.59</v>
      </c>
      <c r="C36" s="97">
        <v>282.13</v>
      </c>
      <c r="D36" s="86">
        <v>181.03</v>
      </c>
      <c r="E36" s="86">
        <v>101.1</v>
      </c>
      <c r="F36" s="86">
        <v>191.44</v>
      </c>
      <c r="G36" s="87">
        <v>3633.61</v>
      </c>
      <c r="H36" s="86">
        <v>1325</v>
      </c>
      <c r="I36" s="88">
        <v>2308.61</v>
      </c>
      <c r="J36" s="89">
        <v>3358</v>
      </c>
      <c r="K36" s="86">
        <v>62.06</v>
      </c>
      <c r="L36" s="86">
        <v>208.71</v>
      </c>
      <c r="M36" s="86">
        <v>185.78</v>
      </c>
      <c r="N36" s="86">
        <v>560.29999999999995</v>
      </c>
      <c r="O36" s="98">
        <f t="shared" si="0"/>
        <v>9311.619999999999</v>
      </c>
      <c r="P36" s="73"/>
      <c r="Q36" s="74"/>
      <c r="R36" s="75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4"/>
    </row>
    <row r="37" spans="1:112" s="1" customFormat="1" ht="19.5" thickBot="1" x14ac:dyDescent="0.35">
      <c r="A37" s="59" t="s">
        <v>30</v>
      </c>
      <c r="B37" s="91">
        <v>636.69000000000005</v>
      </c>
      <c r="C37" s="108">
        <v>142.71</v>
      </c>
      <c r="D37" s="91">
        <v>87.58</v>
      </c>
      <c r="E37" s="91">
        <v>55.13</v>
      </c>
      <c r="F37" s="91">
        <v>94.05</v>
      </c>
      <c r="G37" s="83">
        <v>1638.75</v>
      </c>
      <c r="H37" s="91">
        <v>501.19</v>
      </c>
      <c r="I37" s="92">
        <v>1137.56</v>
      </c>
      <c r="J37" s="45">
        <v>1532.32</v>
      </c>
      <c r="K37" s="91">
        <v>27.85</v>
      </c>
      <c r="L37" s="91">
        <v>54.65</v>
      </c>
      <c r="M37" s="91">
        <v>83.38</v>
      </c>
      <c r="N37" s="91">
        <v>1012.91</v>
      </c>
      <c r="O37" s="45">
        <f t="shared" si="0"/>
        <v>5223.3099999999995</v>
      </c>
      <c r="P37" s="77">
        <f>(O37-O38)/O38</f>
        <v>5.1422647624223577E-2</v>
      </c>
      <c r="Q37" s="78">
        <f>O37/$O$84</f>
        <v>7.3149240101106072E-2</v>
      </c>
      <c r="R37" s="67">
        <f>O37-O38</f>
        <v>255.45999999999913</v>
      </c>
      <c r="S37" s="2"/>
      <c r="T37" s="6"/>
    </row>
    <row r="38" spans="1:112" s="5" customFormat="1" ht="19.5" thickBot="1" x14ac:dyDescent="0.35">
      <c r="A38" s="84" t="s">
        <v>16</v>
      </c>
      <c r="B38" s="129">
        <v>457.52</v>
      </c>
      <c r="C38" s="97">
        <v>133.72999999999999</v>
      </c>
      <c r="D38" s="86">
        <v>92.98</v>
      </c>
      <c r="E38" s="86">
        <v>40.75</v>
      </c>
      <c r="F38" s="86">
        <v>105.14</v>
      </c>
      <c r="G38" s="87">
        <v>1813.11</v>
      </c>
      <c r="H38" s="86">
        <v>629.54</v>
      </c>
      <c r="I38" s="88">
        <v>1183.57</v>
      </c>
      <c r="J38" s="139">
        <v>1522.65</v>
      </c>
      <c r="K38" s="86">
        <v>58.15</v>
      </c>
      <c r="L38" s="86">
        <v>53.54</v>
      </c>
      <c r="M38" s="86">
        <v>90.07</v>
      </c>
      <c r="N38" s="86">
        <v>733.94</v>
      </c>
      <c r="O38" s="98">
        <f t="shared" si="0"/>
        <v>4967.8500000000004</v>
      </c>
      <c r="P38" s="73"/>
      <c r="Q38" s="74"/>
      <c r="R38" s="75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4"/>
    </row>
    <row r="39" spans="1:112" s="1" customFormat="1" ht="19.5" thickBot="1" x14ac:dyDescent="0.35">
      <c r="A39" s="59" t="s">
        <v>59</v>
      </c>
      <c r="B39" s="91">
        <v>0.83</v>
      </c>
      <c r="C39" s="108">
        <v>0.01</v>
      </c>
      <c r="D39" s="91">
        <v>0.01</v>
      </c>
      <c r="E39" s="91">
        <v>0</v>
      </c>
      <c r="F39" s="91">
        <v>0.24</v>
      </c>
      <c r="G39" s="83">
        <v>24.86</v>
      </c>
      <c r="H39" s="91">
        <v>0.11</v>
      </c>
      <c r="I39" s="92">
        <v>24.75</v>
      </c>
      <c r="J39" s="93">
        <v>0.08</v>
      </c>
      <c r="K39" s="91">
        <v>0</v>
      </c>
      <c r="L39" s="91">
        <v>18.61</v>
      </c>
      <c r="M39" s="91">
        <v>0.05</v>
      </c>
      <c r="N39" s="91">
        <v>1.8399999999999999</v>
      </c>
      <c r="O39" s="45">
        <f t="shared" si="0"/>
        <v>46.519999999999996</v>
      </c>
      <c r="P39" s="140">
        <f>(O39-O40)/O40</f>
        <v>0.10973282442748078</v>
      </c>
      <c r="Q39" s="78">
        <f>O39/$O$84</f>
        <v>6.5148395356650365E-4</v>
      </c>
      <c r="R39" s="67">
        <f>O39-O40</f>
        <v>4.5999999999999943</v>
      </c>
      <c r="S39" s="2"/>
      <c r="T39" s="6"/>
    </row>
    <row r="40" spans="1:112" s="5" customFormat="1" ht="19.5" thickBot="1" x14ac:dyDescent="0.35">
      <c r="A40" s="84" t="s">
        <v>16</v>
      </c>
      <c r="B40" s="103">
        <v>0.5</v>
      </c>
      <c r="C40" s="97">
        <v>0.06</v>
      </c>
      <c r="D40" s="86">
        <v>0.06</v>
      </c>
      <c r="E40" s="86">
        <v>0</v>
      </c>
      <c r="F40" s="86">
        <v>0.19</v>
      </c>
      <c r="G40" s="87">
        <v>25.68</v>
      </c>
      <c r="H40" s="86">
        <v>0.15</v>
      </c>
      <c r="I40" s="88">
        <v>25.53</v>
      </c>
      <c r="J40" s="99">
        <v>0.04</v>
      </c>
      <c r="K40" s="86">
        <v>0</v>
      </c>
      <c r="L40" s="86">
        <v>14.24</v>
      </c>
      <c r="M40" s="86">
        <v>0.06</v>
      </c>
      <c r="N40" s="86">
        <v>1.1499999999999999</v>
      </c>
      <c r="O40" s="98">
        <f t="shared" si="0"/>
        <v>41.92</v>
      </c>
      <c r="P40" s="73"/>
      <c r="Q40" s="74"/>
      <c r="R40" s="75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4"/>
    </row>
    <row r="41" spans="1:112" s="1" customFormat="1" ht="19.5" thickBot="1" x14ac:dyDescent="0.35">
      <c r="A41" s="59" t="s">
        <v>18</v>
      </c>
      <c r="B41" s="141">
        <v>410.98</v>
      </c>
      <c r="C41" s="108">
        <v>74.22</v>
      </c>
      <c r="D41" s="91">
        <v>60.13</v>
      </c>
      <c r="E41" s="91">
        <v>14.09</v>
      </c>
      <c r="F41" s="91">
        <v>53.1</v>
      </c>
      <c r="G41" s="83">
        <v>1386.14</v>
      </c>
      <c r="H41" s="91">
        <v>546.37</v>
      </c>
      <c r="I41" s="92">
        <v>839.77</v>
      </c>
      <c r="J41" s="115">
        <v>761.89</v>
      </c>
      <c r="K41" s="91">
        <v>7.81</v>
      </c>
      <c r="L41" s="91">
        <v>21.87</v>
      </c>
      <c r="M41" s="91">
        <v>29.8</v>
      </c>
      <c r="N41" s="91">
        <v>425.15</v>
      </c>
      <c r="O41" s="45">
        <f t="shared" si="0"/>
        <v>3170.96</v>
      </c>
      <c r="P41" s="142">
        <f>(O41-O42)/O42</f>
        <v>0.25353215107407445</v>
      </c>
      <c r="Q41" s="143">
        <f>O41/$O$84</f>
        <v>4.4407342162537417E-2</v>
      </c>
      <c r="R41" s="144">
        <f>O41-O42</f>
        <v>641.34000000000015</v>
      </c>
      <c r="S41" s="2"/>
    </row>
    <row r="42" spans="1:112" s="5" customFormat="1" ht="19.5" thickBot="1" x14ac:dyDescent="0.35">
      <c r="A42" s="84" t="s">
        <v>16</v>
      </c>
      <c r="B42" s="129">
        <v>250.57</v>
      </c>
      <c r="C42" s="97">
        <v>47.61</v>
      </c>
      <c r="D42" s="86">
        <v>40</v>
      </c>
      <c r="E42" s="86">
        <v>7.61</v>
      </c>
      <c r="F42" s="86">
        <v>32.9</v>
      </c>
      <c r="G42" s="87">
        <v>1161.54</v>
      </c>
      <c r="H42" s="86">
        <v>531.66</v>
      </c>
      <c r="I42" s="97">
        <v>629.88</v>
      </c>
      <c r="J42" s="97">
        <v>678.92</v>
      </c>
      <c r="K42" s="145">
        <v>3.72</v>
      </c>
      <c r="L42" s="86">
        <v>16.579999999999998</v>
      </c>
      <c r="M42" s="86">
        <v>25.15</v>
      </c>
      <c r="N42" s="86">
        <v>312.63</v>
      </c>
      <c r="O42" s="98">
        <f t="shared" si="0"/>
        <v>2529.62</v>
      </c>
      <c r="P42" s="73"/>
      <c r="Q42" s="74"/>
      <c r="R42" s="75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4"/>
    </row>
    <row r="43" spans="1:112" s="22" customFormat="1" ht="19.5" thickBot="1" x14ac:dyDescent="0.35">
      <c r="A43" s="59" t="s">
        <v>73</v>
      </c>
      <c r="B43" s="101">
        <v>129.08000000000001</v>
      </c>
      <c r="C43" s="146">
        <v>19.760000000000002</v>
      </c>
      <c r="D43" s="147">
        <v>19.760000000000002</v>
      </c>
      <c r="E43" s="147">
        <v>0</v>
      </c>
      <c r="F43" s="147">
        <v>31.25</v>
      </c>
      <c r="G43" s="83">
        <v>810.02</v>
      </c>
      <c r="H43" s="147">
        <v>477.93</v>
      </c>
      <c r="I43" s="148">
        <v>332.09</v>
      </c>
      <c r="J43" s="101">
        <v>170.09</v>
      </c>
      <c r="K43" s="147">
        <v>0</v>
      </c>
      <c r="L43" s="147">
        <v>6.12</v>
      </c>
      <c r="M43" s="147">
        <v>25.44</v>
      </c>
      <c r="N43" s="147">
        <v>16.100000000000001</v>
      </c>
      <c r="O43" s="45">
        <f t="shared" si="0"/>
        <v>1207.8599999999999</v>
      </c>
      <c r="P43" s="149">
        <f>(O43-O44)/O44</f>
        <v>-5.5327767623376206E-3</v>
      </c>
      <c r="Q43" s="150">
        <f>O43/$O$84</f>
        <v>1.6915335514936309E-2</v>
      </c>
      <c r="R43" s="151">
        <f>O43-O44</f>
        <v>-6.7200000000000273</v>
      </c>
    </row>
    <row r="44" spans="1:112" s="3" customFormat="1" ht="19.5" thickBot="1" x14ac:dyDescent="0.35">
      <c r="A44" s="84" t="s">
        <v>16</v>
      </c>
      <c r="B44" s="152">
        <v>83.69</v>
      </c>
      <c r="C44" s="97">
        <v>18.97</v>
      </c>
      <c r="D44" s="153">
        <v>18.86</v>
      </c>
      <c r="E44" s="88">
        <v>0.11</v>
      </c>
      <c r="F44" s="88">
        <v>27.24</v>
      </c>
      <c r="G44" s="53">
        <v>888.36</v>
      </c>
      <c r="H44" s="153">
        <v>542.29</v>
      </c>
      <c r="I44" s="88">
        <v>346.07</v>
      </c>
      <c r="J44" s="88">
        <v>155.71</v>
      </c>
      <c r="K44" s="88">
        <v>0</v>
      </c>
      <c r="L44" s="88">
        <v>6.81</v>
      </c>
      <c r="M44" s="88">
        <v>27.85</v>
      </c>
      <c r="N44" s="86">
        <v>5.95</v>
      </c>
      <c r="O44" s="98">
        <f t="shared" si="0"/>
        <v>1214.58</v>
      </c>
      <c r="P44" s="154"/>
      <c r="Q44" s="155"/>
      <c r="R44" s="75"/>
    </row>
    <row r="45" spans="1:112" s="22" customFormat="1" ht="19.5" thickBot="1" x14ac:dyDescent="0.35">
      <c r="A45" s="59" t="s">
        <v>24</v>
      </c>
      <c r="B45" s="156">
        <v>483.19</v>
      </c>
      <c r="C45" s="101">
        <v>12.85</v>
      </c>
      <c r="D45" s="147">
        <v>12.85</v>
      </c>
      <c r="E45" s="147">
        <v>0</v>
      </c>
      <c r="F45" s="147">
        <v>14.2</v>
      </c>
      <c r="G45" s="83">
        <v>379.77</v>
      </c>
      <c r="H45" s="147">
        <v>238.92</v>
      </c>
      <c r="I45" s="148">
        <v>140.85</v>
      </c>
      <c r="J45" s="90">
        <v>294.97000000000003</v>
      </c>
      <c r="K45" s="147">
        <v>0</v>
      </c>
      <c r="L45" s="147">
        <v>9.01</v>
      </c>
      <c r="M45" s="147">
        <v>265.86</v>
      </c>
      <c r="N45" s="147">
        <v>727.21</v>
      </c>
      <c r="O45" s="45">
        <f t="shared" si="0"/>
        <v>2187.06</v>
      </c>
      <c r="P45" s="149">
        <f>(O45-O46)/O46</f>
        <v>0.39168448381185095</v>
      </c>
      <c r="Q45" s="150">
        <f>O45/$O$84</f>
        <v>3.062842853583744E-2</v>
      </c>
      <c r="R45" s="151">
        <f>O45-O46</f>
        <v>615.54</v>
      </c>
    </row>
    <row r="46" spans="1:112" s="3" customFormat="1" ht="19.5" thickBot="1" x14ac:dyDescent="0.35">
      <c r="A46" s="84" t="s">
        <v>16</v>
      </c>
      <c r="B46" s="152">
        <v>331.49</v>
      </c>
      <c r="C46" s="88">
        <v>9.61</v>
      </c>
      <c r="D46" s="88">
        <v>9.61</v>
      </c>
      <c r="E46" s="97">
        <v>0</v>
      </c>
      <c r="F46" s="153">
        <v>12.45</v>
      </c>
      <c r="G46" s="54">
        <v>395.44</v>
      </c>
      <c r="H46" s="88">
        <v>265.85000000000002</v>
      </c>
      <c r="I46" s="97">
        <v>129.59</v>
      </c>
      <c r="J46" s="157">
        <v>202.5</v>
      </c>
      <c r="K46" s="88">
        <v>0</v>
      </c>
      <c r="L46" s="97">
        <v>4.2</v>
      </c>
      <c r="M46" s="153">
        <v>171.74</v>
      </c>
      <c r="N46" s="86">
        <v>444.09</v>
      </c>
      <c r="O46" s="98">
        <f t="shared" si="0"/>
        <v>1571.52</v>
      </c>
      <c r="P46" s="158"/>
      <c r="Q46" s="159"/>
      <c r="R46" s="160"/>
    </row>
    <row r="47" spans="1:112" s="22" customFormat="1" ht="19.5" thickBot="1" x14ac:dyDescent="0.35">
      <c r="A47" s="59" t="s">
        <v>61</v>
      </c>
      <c r="B47" s="156">
        <v>14.05</v>
      </c>
      <c r="C47" s="101">
        <v>0.74</v>
      </c>
      <c r="D47" s="147">
        <v>0.74</v>
      </c>
      <c r="E47" s="147">
        <v>0</v>
      </c>
      <c r="F47" s="147">
        <v>7.28</v>
      </c>
      <c r="G47" s="83">
        <v>915.1</v>
      </c>
      <c r="H47" s="147">
        <v>218.16</v>
      </c>
      <c r="I47" s="148">
        <v>696.94</v>
      </c>
      <c r="J47" s="101">
        <v>0.3</v>
      </c>
      <c r="K47" s="147">
        <v>0</v>
      </c>
      <c r="L47" s="147">
        <v>2.09</v>
      </c>
      <c r="M47" s="147">
        <v>4.54</v>
      </c>
      <c r="N47" s="147">
        <v>3.99</v>
      </c>
      <c r="O47" s="45">
        <f t="shared" si="0"/>
        <v>948.09</v>
      </c>
      <c r="P47" s="161">
        <f>(O47-O48)/O48</f>
        <v>6.4026306338660521E-2</v>
      </c>
      <c r="Q47" s="150">
        <f>O47/$O$84</f>
        <v>1.3277416628049581E-2</v>
      </c>
      <c r="R47" s="151">
        <f>O47-O48</f>
        <v>57.050000000000068</v>
      </c>
    </row>
    <row r="48" spans="1:112" s="3" customFormat="1" ht="19.5" thickBot="1" x14ac:dyDescent="0.35">
      <c r="A48" s="84" t="s">
        <v>16</v>
      </c>
      <c r="B48" s="152">
        <v>13.29</v>
      </c>
      <c r="C48" s="97">
        <v>1.03</v>
      </c>
      <c r="D48" s="153">
        <v>1.03</v>
      </c>
      <c r="E48" s="88">
        <v>0</v>
      </c>
      <c r="F48" s="97">
        <v>6.14</v>
      </c>
      <c r="G48" s="53">
        <v>852.3</v>
      </c>
      <c r="H48" s="97">
        <v>218.91</v>
      </c>
      <c r="I48" s="153">
        <v>633.39</v>
      </c>
      <c r="J48" s="88">
        <v>0.28000000000000003</v>
      </c>
      <c r="K48" s="88">
        <v>0</v>
      </c>
      <c r="L48" s="97">
        <v>1.99</v>
      </c>
      <c r="M48" s="153">
        <v>11.36</v>
      </c>
      <c r="N48" s="86">
        <v>4.6500000000000004</v>
      </c>
      <c r="O48" s="98">
        <f t="shared" si="0"/>
        <v>891.04</v>
      </c>
      <c r="P48" s="158"/>
      <c r="Q48" s="159"/>
      <c r="R48" s="160"/>
    </row>
    <row r="49" spans="1:197" s="22" customFormat="1" ht="19.5" thickBot="1" x14ac:dyDescent="0.35">
      <c r="A49" s="59" t="s">
        <v>17</v>
      </c>
      <c r="B49" s="156">
        <v>499.15</v>
      </c>
      <c r="C49" s="101">
        <v>154.82</v>
      </c>
      <c r="D49" s="147">
        <v>154.82</v>
      </c>
      <c r="E49" s="147">
        <v>0</v>
      </c>
      <c r="F49" s="147">
        <v>27.24</v>
      </c>
      <c r="G49" s="83">
        <v>1628.2</v>
      </c>
      <c r="H49" s="147">
        <v>717.81</v>
      </c>
      <c r="I49" s="148">
        <v>910.39</v>
      </c>
      <c r="J49" s="90">
        <v>442.08</v>
      </c>
      <c r="K49" s="147">
        <v>0</v>
      </c>
      <c r="L49" s="147">
        <v>155.19</v>
      </c>
      <c r="M49" s="147">
        <v>62.34</v>
      </c>
      <c r="N49" s="147">
        <v>414.38</v>
      </c>
      <c r="O49" s="45">
        <f t="shared" si="0"/>
        <v>3383.4</v>
      </c>
      <c r="P49" s="149">
        <f>(O49-O50)/O50</f>
        <v>0.28460291364980778</v>
      </c>
      <c r="Q49" s="150">
        <f>O49/$O$84</f>
        <v>4.7382433544645504E-2</v>
      </c>
      <c r="R49" s="151">
        <f>O49-O50</f>
        <v>749.59000000000015</v>
      </c>
    </row>
    <row r="50" spans="1:197" s="3" customFormat="1" ht="19.5" thickBot="1" x14ac:dyDescent="0.35">
      <c r="A50" s="84" t="s">
        <v>16</v>
      </c>
      <c r="B50" s="152">
        <v>373.9</v>
      </c>
      <c r="C50" s="97">
        <v>151.51</v>
      </c>
      <c r="D50" s="153">
        <v>151.51</v>
      </c>
      <c r="E50" s="97">
        <v>0</v>
      </c>
      <c r="F50" s="153">
        <v>50.12</v>
      </c>
      <c r="G50" s="53">
        <v>1391.38</v>
      </c>
      <c r="H50" s="116">
        <v>739.23</v>
      </c>
      <c r="I50" s="116">
        <v>652.15</v>
      </c>
      <c r="J50" s="116">
        <v>335.99</v>
      </c>
      <c r="K50" s="153">
        <v>2.16</v>
      </c>
      <c r="L50" s="97">
        <v>151.94</v>
      </c>
      <c r="M50" s="97">
        <v>112.98</v>
      </c>
      <c r="N50" s="86">
        <v>63.83</v>
      </c>
      <c r="O50" s="98">
        <f t="shared" si="0"/>
        <v>2633.81</v>
      </c>
      <c r="P50" s="158"/>
      <c r="Q50" s="159"/>
      <c r="R50" s="160"/>
    </row>
    <row r="51" spans="1:197" s="22" customFormat="1" ht="19.5" thickBot="1" x14ac:dyDescent="0.35">
      <c r="A51" s="59" t="s">
        <v>29</v>
      </c>
      <c r="B51" s="60">
        <v>722.94</v>
      </c>
      <c r="C51" s="60">
        <v>154.68</v>
      </c>
      <c r="D51" s="60">
        <v>102.53</v>
      </c>
      <c r="E51" s="60">
        <v>52.15</v>
      </c>
      <c r="F51" s="60">
        <v>166.16</v>
      </c>
      <c r="G51" s="60">
        <v>2662.74</v>
      </c>
      <c r="H51" s="60">
        <v>679.01</v>
      </c>
      <c r="I51" s="60">
        <v>1983.73</v>
      </c>
      <c r="J51" s="60">
        <v>1771.6</v>
      </c>
      <c r="K51" s="60">
        <v>8.15</v>
      </c>
      <c r="L51" s="60">
        <v>81.040000000000006</v>
      </c>
      <c r="M51" s="60">
        <v>210.96</v>
      </c>
      <c r="N51" s="61">
        <v>227.39999999999998</v>
      </c>
      <c r="O51" s="45">
        <f t="shared" si="0"/>
        <v>6005.6699999999992</v>
      </c>
      <c r="P51" s="149">
        <f>(O51-O52)/O52</f>
        <v>2.5168011498353213E-2</v>
      </c>
      <c r="Q51" s="150">
        <f>O51/$O$84</f>
        <v>8.4105710133614439E-2</v>
      </c>
      <c r="R51" s="151">
        <f>O51-O52</f>
        <v>147.43999999999778</v>
      </c>
    </row>
    <row r="52" spans="1:197" s="3" customFormat="1" ht="19.5" thickBot="1" x14ac:dyDescent="0.35">
      <c r="A52" s="68" t="s">
        <v>16</v>
      </c>
      <c r="B52" s="71">
        <v>533.51</v>
      </c>
      <c r="C52" s="71">
        <v>145.97</v>
      </c>
      <c r="D52" s="69">
        <v>94.59</v>
      </c>
      <c r="E52" s="69">
        <v>51.38</v>
      </c>
      <c r="F52" s="69">
        <v>158.66999999999999</v>
      </c>
      <c r="G52" s="70">
        <v>2670.34</v>
      </c>
      <c r="H52" s="71">
        <v>756.5</v>
      </c>
      <c r="I52" s="71">
        <v>1913.84</v>
      </c>
      <c r="J52" s="69">
        <v>1880.82</v>
      </c>
      <c r="K52" s="79">
        <v>6.1</v>
      </c>
      <c r="L52" s="69">
        <v>82.97</v>
      </c>
      <c r="M52" s="69">
        <v>99.52</v>
      </c>
      <c r="N52" s="162">
        <v>280.33</v>
      </c>
      <c r="O52" s="117">
        <f t="shared" si="0"/>
        <v>5858.2300000000014</v>
      </c>
      <c r="P52" s="158"/>
      <c r="Q52" s="159"/>
      <c r="R52" s="160"/>
    </row>
    <row r="53" spans="1:197" s="22" customFormat="1" ht="19.5" thickBot="1" x14ac:dyDescent="0.35">
      <c r="A53" s="59" t="s">
        <v>22</v>
      </c>
      <c r="B53" s="156">
        <v>105.52</v>
      </c>
      <c r="C53" s="163">
        <v>7.58</v>
      </c>
      <c r="D53" s="147">
        <v>5.62</v>
      </c>
      <c r="E53" s="147">
        <v>1.96</v>
      </c>
      <c r="F53" s="147">
        <v>4.16</v>
      </c>
      <c r="G53" s="82">
        <v>257.45</v>
      </c>
      <c r="H53" s="147">
        <v>130.13</v>
      </c>
      <c r="I53" s="148">
        <v>127.32</v>
      </c>
      <c r="J53" s="164">
        <v>76.599999999999994</v>
      </c>
      <c r="K53" s="147">
        <v>0</v>
      </c>
      <c r="L53" s="147">
        <v>1.9</v>
      </c>
      <c r="M53" s="147">
        <v>27.37</v>
      </c>
      <c r="N53" s="147">
        <v>308.69000000000005</v>
      </c>
      <c r="O53" s="45">
        <f t="shared" si="0"/>
        <v>789.27</v>
      </c>
      <c r="P53" s="149">
        <f>(O53-O54)/O54</f>
        <v>0.14951719316642631</v>
      </c>
      <c r="Q53" s="150">
        <f>O53/$O$84</f>
        <v>1.1053240327416905E-2</v>
      </c>
      <c r="R53" s="151">
        <f>O53-O54</f>
        <v>102.65999999999997</v>
      </c>
    </row>
    <row r="54" spans="1:197" s="3" customFormat="1" ht="19.5" thickBot="1" x14ac:dyDescent="0.35">
      <c r="A54" s="84" t="s">
        <v>16</v>
      </c>
      <c r="B54" s="129">
        <v>80.680000000000007</v>
      </c>
      <c r="C54" s="97">
        <v>8.2899999999999991</v>
      </c>
      <c r="D54" s="153">
        <v>7.42</v>
      </c>
      <c r="E54" s="88">
        <v>0.87</v>
      </c>
      <c r="F54" s="97">
        <v>3.98</v>
      </c>
      <c r="G54" s="165">
        <v>218.5</v>
      </c>
      <c r="H54" s="88">
        <v>110.69</v>
      </c>
      <c r="I54" s="88">
        <v>107.81</v>
      </c>
      <c r="J54" s="88">
        <v>54.85</v>
      </c>
      <c r="K54" s="97">
        <v>0</v>
      </c>
      <c r="L54" s="97">
        <v>1.5</v>
      </c>
      <c r="M54" s="153">
        <v>21.07</v>
      </c>
      <c r="N54" s="86">
        <v>297.74</v>
      </c>
      <c r="O54" s="98">
        <f t="shared" si="0"/>
        <v>686.61</v>
      </c>
      <c r="P54" s="166"/>
      <c r="Q54" s="167"/>
      <c r="R54" s="160"/>
    </row>
    <row r="55" spans="1:197" ht="19.5" thickBot="1" x14ac:dyDescent="0.35">
      <c r="A55" s="168" t="s">
        <v>64</v>
      </c>
      <c r="B55" s="169">
        <f>SUM(B5,B7,B9,B11,B13,B17,B19,B21,B23,B25,B27,B29,B31,B33,B35,B37,B39,B41,B43,B45,B47,B49,B51,B53,B15)</f>
        <v>7606.369999999999</v>
      </c>
      <c r="C55" s="169">
        <f t="shared" ref="C55:O55" si="1">SUM(C5,C7,C9,C11,C13,C17,C19,C21,C23,C25,C27,C29,C31,C33,C35,C37,C39,C41,C43,C45,C47,C49,C51,C53,C15)</f>
        <v>1594.72</v>
      </c>
      <c r="D55" s="169">
        <f t="shared" si="1"/>
        <v>1270.08</v>
      </c>
      <c r="E55" s="169">
        <f t="shared" si="1"/>
        <v>324.63999999999993</v>
      </c>
      <c r="F55" s="169">
        <f t="shared" si="1"/>
        <v>1107.43</v>
      </c>
      <c r="G55" s="169">
        <f t="shared" si="1"/>
        <v>26406.54</v>
      </c>
      <c r="H55" s="169">
        <f t="shared" si="1"/>
        <v>10480.579999999998</v>
      </c>
      <c r="I55" s="169">
        <f t="shared" si="1"/>
        <v>15925.96</v>
      </c>
      <c r="J55" s="169">
        <f t="shared" si="1"/>
        <v>15542.529999999999</v>
      </c>
      <c r="K55" s="169">
        <f t="shared" si="1"/>
        <v>242.3</v>
      </c>
      <c r="L55" s="169">
        <f t="shared" si="1"/>
        <v>1293.1499999999999</v>
      </c>
      <c r="M55" s="169">
        <f t="shared" si="1"/>
        <v>1852.3000000000002</v>
      </c>
      <c r="N55" s="169">
        <f t="shared" si="1"/>
        <v>7012.1600000000008</v>
      </c>
      <c r="O55" s="169">
        <f t="shared" si="1"/>
        <v>62657.499999999985</v>
      </c>
      <c r="P55" s="170">
        <f>(O55-O56)/O56</f>
        <v>0.11082962037398804</v>
      </c>
      <c r="Q55" s="171">
        <f>O55/$O$84</f>
        <v>0.87747970379607043</v>
      </c>
      <c r="R55" s="172">
        <f>O55-O56</f>
        <v>6251.4599999999846</v>
      </c>
      <c r="S55" s="2"/>
      <c r="T55" s="6"/>
    </row>
    <row r="56" spans="1:197" s="14" customFormat="1" ht="19.5" thickBot="1" x14ac:dyDescent="0.35">
      <c r="A56" s="173" t="s">
        <v>26</v>
      </c>
      <c r="B56" s="174">
        <f>SUM(B6,B8,B10,B12,B14,B18,B20,B22,B24,B26,B28,B30,B32,B34,B36,B38,B40,B42,B44,B46,B48,B50,B52,B54,B16)</f>
        <v>5146.7300000000005</v>
      </c>
      <c r="C56" s="174">
        <f t="shared" ref="C56:O56" si="2">SUM(C6,C8,C10,C12,C14,C18,C20,C22,C24,C26,C28,C30,C32,C34,C36,C38,C40,C42,C44,C46,C48,C50,C52,C54,C16)</f>
        <v>1427.3899999999999</v>
      </c>
      <c r="D56" s="174">
        <f t="shared" si="2"/>
        <v>1153.5999999999997</v>
      </c>
      <c r="E56" s="174">
        <f t="shared" si="2"/>
        <v>273.79000000000002</v>
      </c>
      <c r="F56" s="174">
        <f t="shared" si="2"/>
        <v>1003.54</v>
      </c>
      <c r="G56" s="174">
        <f t="shared" si="2"/>
        <v>24925.98</v>
      </c>
      <c r="H56" s="174">
        <f t="shared" si="2"/>
        <v>10724.869999999999</v>
      </c>
      <c r="I56" s="174">
        <f t="shared" si="2"/>
        <v>14201.11</v>
      </c>
      <c r="J56" s="174">
        <f t="shared" si="2"/>
        <v>13899.949999999999</v>
      </c>
      <c r="K56" s="174">
        <f t="shared" si="2"/>
        <v>224.2</v>
      </c>
      <c r="L56" s="174">
        <f t="shared" si="2"/>
        <v>1130.5500000000002</v>
      </c>
      <c r="M56" s="174">
        <f t="shared" si="2"/>
        <v>1675.2999999999997</v>
      </c>
      <c r="N56" s="174">
        <f t="shared" si="2"/>
        <v>6972.4</v>
      </c>
      <c r="O56" s="174">
        <f t="shared" si="2"/>
        <v>56406.04</v>
      </c>
      <c r="P56" s="175"/>
      <c r="Q56" s="176"/>
      <c r="R56" s="177"/>
      <c r="S56" s="12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3"/>
      <c r="BW56" s="13"/>
      <c r="BX56" s="13"/>
      <c r="BY56" s="13"/>
      <c r="BZ56" s="13"/>
      <c r="CA56" s="13"/>
      <c r="CB56" s="13"/>
      <c r="CC56" s="13"/>
      <c r="CD56" s="13"/>
      <c r="CE56" s="13"/>
      <c r="CF56" s="13"/>
      <c r="CG56" s="13"/>
      <c r="CH56" s="13"/>
      <c r="CI56" s="13"/>
      <c r="CJ56" s="13"/>
      <c r="CK56" s="13"/>
      <c r="CL56" s="13"/>
      <c r="CM56" s="13"/>
      <c r="CN56" s="13"/>
      <c r="CO56" s="13"/>
      <c r="CP56" s="13"/>
      <c r="CQ56" s="13"/>
      <c r="CR56" s="13"/>
      <c r="CS56" s="13"/>
      <c r="CT56" s="13"/>
      <c r="CU56" s="13"/>
      <c r="CV56" s="13"/>
      <c r="CW56" s="13"/>
      <c r="CX56" s="13"/>
      <c r="CY56" s="13"/>
      <c r="CZ56" s="13"/>
      <c r="DA56" s="13"/>
      <c r="DB56" s="13"/>
      <c r="DC56" s="13"/>
      <c r="DD56" s="13"/>
      <c r="DE56" s="13"/>
      <c r="DF56" s="13"/>
      <c r="DG56" s="13"/>
      <c r="DH56" s="13"/>
      <c r="DI56" s="13"/>
      <c r="DJ56" s="13"/>
      <c r="DK56" s="13"/>
      <c r="DL56" s="13"/>
      <c r="DM56" s="13"/>
      <c r="DN56" s="13"/>
      <c r="DO56" s="13"/>
      <c r="DP56" s="13"/>
      <c r="DQ56" s="13"/>
      <c r="DR56" s="13"/>
      <c r="DS56" s="13"/>
      <c r="DT56" s="13"/>
      <c r="DU56" s="13"/>
      <c r="DV56" s="13"/>
      <c r="DW56" s="13"/>
      <c r="DX56" s="13"/>
      <c r="DY56" s="13"/>
      <c r="DZ56" s="13"/>
      <c r="EA56" s="13"/>
      <c r="EB56" s="13"/>
      <c r="EC56" s="13"/>
      <c r="ED56" s="13"/>
      <c r="EE56" s="13"/>
      <c r="EF56" s="13"/>
      <c r="EG56" s="13"/>
      <c r="EH56" s="13"/>
      <c r="EI56" s="13"/>
      <c r="EJ56" s="13"/>
      <c r="EK56" s="13"/>
      <c r="EL56" s="13"/>
      <c r="EM56" s="13"/>
      <c r="EN56" s="13"/>
      <c r="EO56" s="13"/>
      <c r="EP56" s="13"/>
      <c r="EQ56" s="13"/>
      <c r="ER56" s="13"/>
      <c r="ES56" s="13"/>
      <c r="ET56" s="13"/>
      <c r="EU56" s="13"/>
      <c r="EV56" s="13"/>
      <c r="EW56" s="13"/>
      <c r="EX56" s="13"/>
      <c r="EY56" s="13"/>
      <c r="EZ56" s="13"/>
      <c r="FA56" s="13"/>
      <c r="FB56" s="13"/>
      <c r="FC56" s="13"/>
      <c r="FD56" s="13"/>
      <c r="FE56" s="13"/>
      <c r="FF56" s="13"/>
      <c r="FG56" s="13"/>
      <c r="FH56" s="13"/>
      <c r="FI56" s="13"/>
      <c r="FJ56" s="13"/>
      <c r="FK56" s="13"/>
      <c r="FL56" s="13"/>
      <c r="FM56" s="13"/>
      <c r="FN56" s="13"/>
      <c r="FO56" s="13"/>
      <c r="FP56" s="13"/>
      <c r="FQ56" s="13"/>
      <c r="FR56" s="13"/>
      <c r="FS56" s="13"/>
      <c r="FT56" s="13"/>
      <c r="FU56" s="13"/>
      <c r="FV56" s="13"/>
      <c r="FW56" s="13"/>
      <c r="FX56" s="13"/>
      <c r="FY56" s="13"/>
      <c r="FZ56" s="13"/>
      <c r="GA56" s="13"/>
      <c r="GB56" s="13"/>
      <c r="GC56" s="13"/>
      <c r="GD56" s="13"/>
      <c r="GE56" s="13"/>
      <c r="GF56" s="13"/>
      <c r="GG56" s="13"/>
      <c r="GH56" s="13"/>
      <c r="GI56" s="13"/>
      <c r="GJ56" s="13"/>
      <c r="GK56" s="13"/>
      <c r="GL56" s="13"/>
      <c r="GM56" s="13"/>
      <c r="GN56" s="13"/>
      <c r="GO56" s="13"/>
    </row>
    <row r="57" spans="1:197" ht="19.5" thickBot="1" x14ac:dyDescent="0.35">
      <c r="A57" s="178" t="s">
        <v>27</v>
      </c>
      <c r="B57" s="179">
        <f>(B55-B56)/B56</f>
        <v>0.47790344548868863</v>
      </c>
      <c r="C57" s="179">
        <f t="shared" ref="C57:O57" si="3">(C55-C56)/C56</f>
        <v>0.11722794751259304</v>
      </c>
      <c r="D57" s="179">
        <f t="shared" si="3"/>
        <v>0.10097087378640801</v>
      </c>
      <c r="E57" s="179">
        <f t="shared" si="3"/>
        <v>0.18572628656999857</v>
      </c>
      <c r="F57" s="179">
        <f t="shared" si="3"/>
        <v>0.10352352671542749</v>
      </c>
      <c r="G57" s="179">
        <f t="shared" si="3"/>
        <v>5.9398266387119036E-2</v>
      </c>
      <c r="H57" s="179">
        <f t="shared" si="3"/>
        <v>-2.2777898473361532E-2</v>
      </c>
      <c r="I57" s="179">
        <f t="shared" si="3"/>
        <v>0.12145881554329194</v>
      </c>
      <c r="J57" s="179">
        <f t="shared" si="3"/>
        <v>0.1181716480994536</v>
      </c>
      <c r="K57" s="179">
        <f t="shared" si="3"/>
        <v>8.0731489741302509E-2</v>
      </c>
      <c r="L57" s="179">
        <f t="shared" si="3"/>
        <v>0.14382380257396812</v>
      </c>
      <c r="M57" s="179">
        <f t="shared" si="3"/>
        <v>0.10565271891601533</v>
      </c>
      <c r="N57" s="179">
        <f t="shared" si="3"/>
        <v>5.7024840800873628E-3</v>
      </c>
      <c r="O57" s="179">
        <f t="shared" si="3"/>
        <v>0.11082962037398804</v>
      </c>
      <c r="P57" s="180"/>
      <c r="Q57" s="181"/>
      <c r="R57" s="172"/>
      <c r="S57" s="2"/>
    </row>
    <row r="58" spans="1:197" ht="19.5" thickBot="1" x14ac:dyDescent="0.35">
      <c r="A58" s="182" t="s">
        <v>31</v>
      </c>
      <c r="B58" s="183"/>
      <c r="C58" s="183"/>
      <c r="D58" s="183"/>
      <c r="E58" s="183"/>
      <c r="F58" s="183"/>
      <c r="G58" s="183"/>
      <c r="H58" s="183"/>
      <c r="I58" s="183"/>
      <c r="J58" s="183"/>
      <c r="K58" s="183"/>
      <c r="L58" s="183"/>
      <c r="M58" s="183"/>
      <c r="N58" s="183"/>
      <c r="O58" s="183"/>
      <c r="P58" s="184"/>
      <c r="Q58" s="184"/>
      <c r="R58" s="172"/>
      <c r="S58" s="2"/>
    </row>
    <row r="59" spans="1:197" s="1" customFormat="1" ht="19.5" thickBot="1" x14ac:dyDescent="0.35">
      <c r="A59" s="185" t="s">
        <v>68</v>
      </c>
      <c r="B59" s="83"/>
      <c r="C59" s="83"/>
      <c r="D59" s="83"/>
      <c r="E59" s="83"/>
      <c r="F59" s="83"/>
      <c r="G59" s="83"/>
      <c r="H59" s="83"/>
      <c r="I59" s="83"/>
      <c r="J59" s="93">
        <v>211.95</v>
      </c>
      <c r="K59" s="83"/>
      <c r="L59" s="83"/>
      <c r="M59" s="83">
        <v>39.020000000000003</v>
      </c>
      <c r="N59" s="83"/>
      <c r="O59" s="45">
        <f t="shared" ref="O59:O72" si="4">B59+C59+F59+G59+J59+K59+L59+M59+N59</f>
        <v>250.97</v>
      </c>
      <c r="P59" s="186">
        <f>(O59-O60)/O60</f>
        <v>0.8240424449451268</v>
      </c>
      <c r="Q59" s="66">
        <f>O59/$O$84</f>
        <v>3.5146803058165401E-3</v>
      </c>
      <c r="R59" s="67">
        <f>O59-O60</f>
        <v>113.38</v>
      </c>
      <c r="S59" s="2"/>
    </row>
    <row r="60" spans="1:197" s="8" customFormat="1" ht="19.5" thickBot="1" x14ac:dyDescent="0.35">
      <c r="A60" s="68" t="s">
        <v>16</v>
      </c>
      <c r="B60" s="86"/>
      <c r="C60" s="86"/>
      <c r="D60" s="86"/>
      <c r="E60" s="86"/>
      <c r="F60" s="86"/>
      <c r="G60" s="86"/>
      <c r="H60" s="86"/>
      <c r="I60" s="86"/>
      <c r="J60" s="103">
        <v>114.1</v>
      </c>
      <c r="K60" s="86"/>
      <c r="L60" s="86"/>
      <c r="M60" s="86">
        <v>23.49</v>
      </c>
      <c r="N60" s="86"/>
      <c r="O60" s="98">
        <f t="shared" si="4"/>
        <v>137.59</v>
      </c>
      <c r="P60" s="73"/>
      <c r="Q60" s="74"/>
      <c r="R60" s="75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4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</row>
    <row r="61" spans="1:197" s="1" customFormat="1" ht="19.5" thickBot="1" x14ac:dyDescent="0.35">
      <c r="A61" s="185" t="s">
        <v>32</v>
      </c>
      <c r="B61" s="91"/>
      <c r="C61" s="91"/>
      <c r="D61" s="91"/>
      <c r="E61" s="91"/>
      <c r="F61" s="91"/>
      <c r="G61" s="91"/>
      <c r="H61" s="91"/>
      <c r="I61" s="91"/>
      <c r="J61" s="115">
        <v>788.99</v>
      </c>
      <c r="K61" s="91"/>
      <c r="L61" s="91"/>
      <c r="M61" s="91">
        <v>83.83</v>
      </c>
      <c r="N61" s="91"/>
      <c r="O61" s="45">
        <f t="shared" si="4"/>
        <v>872.82</v>
      </c>
      <c r="P61" s="77">
        <f>(O61-O62)/O62</f>
        <v>0.37274700386901949</v>
      </c>
      <c r="Q61" s="78">
        <f>O61/$O$84</f>
        <v>1.2223306628373082E-2</v>
      </c>
      <c r="R61" s="67">
        <f>O61-O62</f>
        <v>237</v>
      </c>
      <c r="S61" s="2"/>
    </row>
    <row r="62" spans="1:197" s="5" customFormat="1" ht="19.5" thickBot="1" x14ac:dyDescent="0.35">
      <c r="A62" s="68" t="s">
        <v>16</v>
      </c>
      <c r="B62" s="86"/>
      <c r="C62" s="86"/>
      <c r="D62" s="86"/>
      <c r="E62" s="86"/>
      <c r="F62" s="86"/>
      <c r="G62" s="86"/>
      <c r="H62" s="86"/>
      <c r="I62" s="88"/>
      <c r="J62" s="88">
        <v>564.61</v>
      </c>
      <c r="K62" s="86"/>
      <c r="L62" s="86"/>
      <c r="M62" s="86">
        <v>71.209999999999994</v>
      </c>
      <c r="N62" s="86"/>
      <c r="O62" s="98">
        <f t="shared" si="4"/>
        <v>635.82000000000005</v>
      </c>
      <c r="P62" s="73"/>
      <c r="Q62" s="74"/>
      <c r="R62" s="75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4"/>
    </row>
    <row r="63" spans="1:197" s="1" customFormat="1" ht="19.5" thickBot="1" x14ac:dyDescent="0.35">
      <c r="A63" s="59" t="s">
        <v>81</v>
      </c>
      <c r="B63" s="91"/>
      <c r="C63" s="91"/>
      <c r="D63" s="91"/>
      <c r="E63" s="91"/>
      <c r="F63" s="91"/>
      <c r="G63" s="91"/>
      <c r="H63" s="91"/>
      <c r="I63" s="91"/>
      <c r="J63" s="115">
        <v>207.9</v>
      </c>
      <c r="K63" s="91"/>
      <c r="L63" s="91"/>
      <c r="M63" s="91">
        <v>3.35</v>
      </c>
      <c r="N63" s="91"/>
      <c r="O63" s="45">
        <f t="shared" si="4"/>
        <v>211.25</v>
      </c>
      <c r="P63" s="77">
        <f>(O63-O64)/O64</f>
        <v>3.5285469247733486E-2</v>
      </c>
      <c r="Q63" s="78">
        <f>O63/$O$84</f>
        <v>2.9584261648951831E-3</v>
      </c>
      <c r="R63" s="67">
        <f>O63-O64</f>
        <v>7.2000000000000171</v>
      </c>
      <c r="S63" s="2"/>
    </row>
    <row r="64" spans="1:197" s="5" customFormat="1" ht="19.5" thickBot="1" x14ac:dyDescent="0.35">
      <c r="A64" s="68" t="s">
        <v>16</v>
      </c>
      <c r="B64" s="86"/>
      <c r="C64" s="86"/>
      <c r="D64" s="86"/>
      <c r="E64" s="86"/>
      <c r="F64" s="86"/>
      <c r="G64" s="86"/>
      <c r="H64" s="86"/>
      <c r="I64" s="88"/>
      <c r="J64" s="88">
        <v>195.32</v>
      </c>
      <c r="K64" s="86"/>
      <c r="L64" s="86"/>
      <c r="M64" s="86">
        <v>8.73</v>
      </c>
      <c r="N64" s="86"/>
      <c r="O64" s="98">
        <f t="shared" si="4"/>
        <v>204.04999999999998</v>
      </c>
      <c r="P64" s="73"/>
      <c r="Q64" s="74"/>
      <c r="R64" s="75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4"/>
    </row>
    <row r="65" spans="1:112" s="1" customFormat="1" ht="19.5" thickBot="1" x14ac:dyDescent="0.35">
      <c r="A65" s="59" t="s">
        <v>33</v>
      </c>
      <c r="B65" s="91"/>
      <c r="C65" s="91"/>
      <c r="D65" s="91"/>
      <c r="E65" s="91"/>
      <c r="F65" s="91"/>
      <c r="G65" s="91"/>
      <c r="H65" s="91"/>
      <c r="I65" s="91"/>
      <c r="J65" s="115">
        <v>415.57</v>
      </c>
      <c r="K65" s="91"/>
      <c r="L65" s="91"/>
      <c r="M65" s="91">
        <v>21.33</v>
      </c>
      <c r="N65" s="91"/>
      <c r="O65" s="45">
        <f t="shared" si="4"/>
        <v>436.9</v>
      </c>
      <c r="P65" s="77">
        <f>(O65-O66)/O66</f>
        <v>0.33063288055064877</v>
      </c>
      <c r="Q65" s="78">
        <f>O65/$O$84</f>
        <v>6.1185154624506764E-3</v>
      </c>
      <c r="R65" s="67">
        <f>O65-O66</f>
        <v>108.56</v>
      </c>
      <c r="S65" s="2"/>
    </row>
    <row r="66" spans="1:112" s="5" customFormat="1" ht="19.5" thickBot="1" x14ac:dyDescent="0.35">
      <c r="A66" s="68" t="s">
        <v>16</v>
      </c>
      <c r="B66" s="86"/>
      <c r="C66" s="86"/>
      <c r="D66" s="86"/>
      <c r="E66" s="86"/>
      <c r="F66" s="86"/>
      <c r="G66" s="86"/>
      <c r="H66" s="86"/>
      <c r="I66" s="88"/>
      <c r="J66" s="97">
        <v>316.51</v>
      </c>
      <c r="K66" s="86"/>
      <c r="L66" s="86"/>
      <c r="M66" s="86">
        <v>11.83</v>
      </c>
      <c r="N66" s="86"/>
      <c r="O66" s="98">
        <f t="shared" si="4"/>
        <v>328.34</v>
      </c>
      <c r="P66" s="73"/>
      <c r="Q66" s="74"/>
      <c r="R66" s="75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4"/>
    </row>
    <row r="67" spans="1:112" s="3" customFormat="1" ht="19.5" thickBot="1" x14ac:dyDescent="0.35">
      <c r="A67" s="59" t="s">
        <v>77</v>
      </c>
      <c r="B67" s="91"/>
      <c r="C67" s="91"/>
      <c r="D67" s="91"/>
      <c r="E67" s="91"/>
      <c r="F67" s="91"/>
      <c r="G67" s="91"/>
      <c r="H67" s="91"/>
      <c r="I67" s="91"/>
      <c r="J67" s="91">
        <v>5.48</v>
      </c>
      <c r="K67" s="91"/>
      <c r="L67" s="91"/>
      <c r="M67" s="91"/>
      <c r="N67" s="91"/>
      <c r="O67" s="91">
        <f t="shared" si="4"/>
        <v>5.48</v>
      </c>
      <c r="P67" s="187" t="e">
        <f>(O67-O68)/O68</f>
        <v>#DIV/0!</v>
      </c>
      <c r="Q67" s="78">
        <f>O67/$O$84</f>
        <v>7.674402548461825E-5</v>
      </c>
      <c r="R67" s="67">
        <f>O67-O68</f>
        <v>5.48</v>
      </c>
    </row>
    <row r="68" spans="1:112" s="3" customFormat="1" ht="19.5" thickBot="1" x14ac:dyDescent="0.35">
      <c r="A68" s="68" t="s">
        <v>16</v>
      </c>
      <c r="B68" s="86"/>
      <c r="C68" s="86"/>
      <c r="D68" s="86"/>
      <c r="E68" s="86"/>
      <c r="F68" s="86"/>
      <c r="G68" s="86"/>
      <c r="H68" s="86"/>
      <c r="I68" s="86"/>
      <c r="J68" s="86">
        <v>0</v>
      </c>
      <c r="K68" s="86"/>
      <c r="L68" s="86"/>
      <c r="M68" s="86"/>
      <c r="N68" s="86"/>
      <c r="O68" s="86">
        <f t="shared" si="4"/>
        <v>0</v>
      </c>
      <c r="P68" s="188"/>
      <c r="Q68" s="189"/>
      <c r="R68" s="190"/>
    </row>
    <row r="69" spans="1:112" s="7" customFormat="1" ht="19.5" thickBot="1" x14ac:dyDescent="0.35">
      <c r="A69" s="59" t="s">
        <v>34</v>
      </c>
      <c r="B69" s="191"/>
      <c r="C69" s="191"/>
      <c r="D69" s="191"/>
      <c r="E69" s="191"/>
      <c r="F69" s="191"/>
      <c r="G69" s="191"/>
      <c r="H69" s="191"/>
      <c r="I69" s="192"/>
      <c r="J69" s="164">
        <v>913.84</v>
      </c>
      <c r="K69" s="191"/>
      <c r="L69" s="191"/>
      <c r="M69" s="191">
        <v>57.99</v>
      </c>
      <c r="N69" s="191"/>
      <c r="O69" s="110">
        <f t="shared" si="4"/>
        <v>971.83</v>
      </c>
      <c r="P69" s="111">
        <f>(O69-O70)/O70</f>
        <v>0.63118936520192026</v>
      </c>
      <c r="Q69" s="193">
        <f>O69/$O$84</f>
        <v>1.3609880709254844E-2</v>
      </c>
      <c r="R69" s="194">
        <f>O69-O70</f>
        <v>376.05000000000007</v>
      </c>
      <c r="S69" s="9"/>
    </row>
    <row r="70" spans="1:112" s="5" customFormat="1" ht="19.5" thickBot="1" x14ac:dyDescent="0.35">
      <c r="A70" s="68" t="s">
        <v>35</v>
      </c>
      <c r="B70" s="86"/>
      <c r="C70" s="86"/>
      <c r="D70" s="86"/>
      <c r="E70" s="86"/>
      <c r="F70" s="86"/>
      <c r="G70" s="86"/>
      <c r="H70" s="86"/>
      <c r="I70" s="88"/>
      <c r="J70" s="89">
        <v>541.1</v>
      </c>
      <c r="K70" s="86"/>
      <c r="L70" s="86"/>
      <c r="M70" s="86">
        <v>54.68</v>
      </c>
      <c r="N70" s="86"/>
      <c r="O70" s="98">
        <f t="shared" si="4"/>
        <v>595.78</v>
      </c>
      <c r="P70" s="73"/>
      <c r="Q70" s="74"/>
      <c r="R70" s="75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4"/>
    </row>
    <row r="71" spans="1:112" s="22" customFormat="1" ht="19.5" thickBot="1" x14ac:dyDescent="0.35">
      <c r="A71" s="59" t="s">
        <v>63</v>
      </c>
      <c r="B71" s="195"/>
      <c r="C71" s="101"/>
      <c r="D71" s="146"/>
      <c r="E71" s="146"/>
      <c r="F71" s="195"/>
      <c r="G71" s="101"/>
      <c r="H71" s="146"/>
      <c r="I71" s="146"/>
      <c r="J71" s="101">
        <v>2187.85</v>
      </c>
      <c r="K71" s="146"/>
      <c r="L71" s="146"/>
      <c r="M71" s="146">
        <v>43.97</v>
      </c>
      <c r="N71" s="146"/>
      <c r="O71" s="45">
        <f t="shared" si="4"/>
        <v>2231.8199999999997</v>
      </c>
      <c r="P71" s="196">
        <f>(O71-O72)/O72</f>
        <v>0.34461568121844527</v>
      </c>
      <c r="Q71" s="197">
        <f>O71/$O$84</f>
        <v>3.1255264773189899E-2</v>
      </c>
      <c r="R71" s="198">
        <f>O71-O72</f>
        <v>571.99999999999977</v>
      </c>
    </row>
    <row r="72" spans="1:112" s="3" customFormat="1" ht="19.5" thickBot="1" x14ac:dyDescent="0.35">
      <c r="A72" s="68" t="s">
        <v>35</v>
      </c>
      <c r="B72" s="97"/>
      <c r="C72" s="88"/>
      <c r="D72" s="86"/>
      <c r="E72" s="145"/>
      <c r="F72" s="145"/>
      <c r="G72" s="88"/>
      <c r="H72" s="88"/>
      <c r="I72" s="97"/>
      <c r="J72" s="97">
        <v>1621.62</v>
      </c>
      <c r="K72" s="97"/>
      <c r="L72" s="103"/>
      <c r="M72" s="88">
        <v>38.200000000000003</v>
      </c>
      <c r="N72" s="88"/>
      <c r="O72" s="98">
        <f t="shared" si="4"/>
        <v>1659.82</v>
      </c>
      <c r="P72" s="188"/>
      <c r="Q72" s="189"/>
      <c r="R72" s="75"/>
    </row>
    <row r="73" spans="1:112" ht="19.5" thickBot="1" x14ac:dyDescent="0.35">
      <c r="A73" s="199" t="s">
        <v>36</v>
      </c>
      <c r="B73" s="200">
        <f t="shared" ref="B73:O73" si="5">SUM(B59,B61,B63,B65,B67,B69,B71)</f>
        <v>0</v>
      </c>
      <c r="C73" s="200">
        <f t="shared" si="5"/>
        <v>0</v>
      </c>
      <c r="D73" s="200">
        <f t="shared" si="5"/>
        <v>0</v>
      </c>
      <c r="E73" s="200">
        <f t="shared" si="5"/>
        <v>0</v>
      </c>
      <c r="F73" s="200">
        <f t="shared" si="5"/>
        <v>0</v>
      </c>
      <c r="G73" s="200">
        <f t="shared" si="5"/>
        <v>0</v>
      </c>
      <c r="H73" s="200">
        <f t="shared" si="5"/>
        <v>0</v>
      </c>
      <c r="I73" s="200">
        <f t="shared" si="5"/>
        <v>0</v>
      </c>
      <c r="J73" s="200">
        <f t="shared" si="5"/>
        <v>4731.58</v>
      </c>
      <c r="K73" s="200">
        <f t="shared" si="5"/>
        <v>0</v>
      </c>
      <c r="L73" s="200">
        <f t="shared" si="5"/>
        <v>0</v>
      </c>
      <c r="M73" s="200">
        <f t="shared" si="5"/>
        <v>249.48999999999998</v>
      </c>
      <c r="N73" s="200">
        <f t="shared" si="5"/>
        <v>0</v>
      </c>
      <c r="O73" s="200">
        <f t="shared" si="5"/>
        <v>4981.07</v>
      </c>
      <c r="P73" s="180">
        <f>(O73-O74)/O74</f>
        <v>0.39862694446004387</v>
      </c>
      <c r="Q73" s="181">
        <f>O73/$O$84</f>
        <v>6.9756818069464849E-2</v>
      </c>
      <c r="R73" s="201">
        <f>O73-O74</f>
        <v>1419.67</v>
      </c>
      <c r="S73" s="2"/>
    </row>
    <row r="74" spans="1:112" ht="19.5" thickBot="1" x14ac:dyDescent="0.35">
      <c r="A74" s="173" t="s">
        <v>26</v>
      </c>
      <c r="B74" s="139">
        <f t="shared" ref="B74:O74" si="6">SUM(B60,B62,B64,B66,B68,B70,B72)</f>
        <v>0</v>
      </c>
      <c r="C74" s="139">
        <f t="shared" si="6"/>
        <v>0</v>
      </c>
      <c r="D74" s="139">
        <f t="shared" si="6"/>
        <v>0</v>
      </c>
      <c r="E74" s="139">
        <f t="shared" si="6"/>
        <v>0</v>
      </c>
      <c r="F74" s="139">
        <f t="shared" si="6"/>
        <v>0</v>
      </c>
      <c r="G74" s="139">
        <f t="shared" si="6"/>
        <v>0</v>
      </c>
      <c r="H74" s="139">
        <f t="shared" si="6"/>
        <v>0</v>
      </c>
      <c r="I74" s="139">
        <f t="shared" si="6"/>
        <v>0</v>
      </c>
      <c r="J74" s="139">
        <f t="shared" si="6"/>
        <v>3353.2599999999998</v>
      </c>
      <c r="K74" s="139">
        <f t="shared" si="6"/>
        <v>0</v>
      </c>
      <c r="L74" s="139">
        <f t="shared" si="6"/>
        <v>0</v>
      </c>
      <c r="M74" s="139">
        <f t="shared" si="6"/>
        <v>208.14</v>
      </c>
      <c r="N74" s="139">
        <f t="shared" si="6"/>
        <v>0</v>
      </c>
      <c r="O74" s="139">
        <f t="shared" si="6"/>
        <v>3561.3999999999996</v>
      </c>
      <c r="P74" s="202"/>
      <c r="Q74" s="203"/>
      <c r="R74" s="204"/>
      <c r="S74" s="2"/>
    </row>
    <row r="75" spans="1:112" ht="19.5" thickBot="1" x14ac:dyDescent="0.35">
      <c r="A75" s="178" t="s">
        <v>27</v>
      </c>
      <c r="B75" s="200"/>
      <c r="C75" s="200"/>
      <c r="D75" s="200"/>
      <c r="E75" s="200"/>
      <c r="F75" s="200"/>
      <c r="G75" s="200"/>
      <c r="H75" s="200"/>
      <c r="I75" s="200"/>
      <c r="J75" s="205">
        <f>(J73-J74)/J74</f>
        <v>0.41103880999385678</v>
      </c>
      <c r="K75" s="179"/>
      <c r="L75" s="179"/>
      <c r="M75" s="206">
        <f>(M73-M74)/M74</f>
        <v>0.19866436052656863</v>
      </c>
      <c r="N75" s="206"/>
      <c r="O75" s="206">
        <f>(O73-O74)/O74</f>
        <v>0.39862694446004387</v>
      </c>
      <c r="P75" s="180"/>
      <c r="Q75" s="181"/>
      <c r="R75" s="172"/>
      <c r="S75" s="2"/>
    </row>
    <row r="76" spans="1:112" ht="19.5" thickBot="1" x14ac:dyDescent="0.35">
      <c r="A76" s="182" t="s">
        <v>37</v>
      </c>
      <c r="B76" s="183"/>
      <c r="C76" s="183"/>
      <c r="D76" s="183"/>
      <c r="E76" s="183"/>
      <c r="F76" s="183"/>
      <c r="G76" s="183"/>
      <c r="H76" s="183"/>
      <c r="I76" s="183"/>
      <c r="J76" s="183"/>
      <c r="K76" s="183"/>
      <c r="L76" s="183"/>
      <c r="M76" s="183"/>
      <c r="N76" s="183"/>
      <c r="O76" s="183"/>
      <c r="P76" s="184"/>
      <c r="Q76" s="184"/>
      <c r="R76" s="172"/>
      <c r="S76" s="2"/>
    </row>
    <row r="77" spans="1:112" s="1" customFormat="1" ht="19.5" thickBot="1" x14ac:dyDescent="0.35">
      <c r="A77" s="207" t="s">
        <v>39</v>
      </c>
      <c r="B77" s="83"/>
      <c r="C77" s="83"/>
      <c r="D77" s="83"/>
      <c r="E77" s="83"/>
      <c r="F77" s="83"/>
      <c r="G77" s="83"/>
      <c r="H77" s="83"/>
      <c r="I77" s="83"/>
      <c r="J77" s="93"/>
      <c r="K77" s="83"/>
      <c r="L77" s="83"/>
      <c r="M77" s="83"/>
      <c r="N77" s="83">
        <v>3366.79</v>
      </c>
      <c r="O77" s="45">
        <f t="shared" ref="O77:O80" si="7">B77+C77+F77+G77+J77+K77+L77+M77+N77</f>
        <v>3366.79</v>
      </c>
      <c r="P77" s="186">
        <f>(O77-O78)/O78</f>
        <v>0.45434321530546579</v>
      </c>
      <c r="Q77" s="66">
        <f>O77/$O$84</f>
        <v>4.7149820722875518E-2</v>
      </c>
      <c r="R77" s="67">
        <f>O77-O78</f>
        <v>1051.8000000000002</v>
      </c>
      <c r="S77" s="2"/>
      <c r="T77" s="6"/>
    </row>
    <row r="78" spans="1:112" s="5" customFormat="1" ht="19.5" thickBot="1" x14ac:dyDescent="0.35">
      <c r="A78" s="208" t="s">
        <v>16</v>
      </c>
      <c r="B78" s="86"/>
      <c r="C78" s="86"/>
      <c r="D78" s="86"/>
      <c r="E78" s="86"/>
      <c r="F78" s="86"/>
      <c r="G78" s="86"/>
      <c r="H78" s="86"/>
      <c r="I78" s="86"/>
      <c r="J78" s="209"/>
      <c r="K78" s="86"/>
      <c r="L78" s="86"/>
      <c r="M78" s="86"/>
      <c r="N78" s="86">
        <v>2314.9899999999998</v>
      </c>
      <c r="O78" s="210">
        <f t="shared" si="7"/>
        <v>2314.9899999999998</v>
      </c>
      <c r="P78" s="211"/>
      <c r="Q78" s="212"/>
      <c r="R78" s="21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4"/>
    </row>
    <row r="79" spans="1:112" s="1" customFormat="1" ht="19.5" thickBot="1" x14ac:dyDescent="0.35">
      <c r="A79" s="214" t="s">
        <v>38</v>
      </c>
      <c r="B79" s="91"/>
      <c r="C79" s="91"/>
      <c r="D79" s="91"/>
      <c r="E79" s="91"/>
      <c r="F79" s="91"/>
      <c r="G79" s="91"/>
      <c r="H79" s="91"/>
      <c r="I79" s="91"/>
      <c r="J79" s="45"/>
      <c r="K79" s="91"/>
      <c r="L79" s="91"/>
      <c r="M79" s="91"/>
      <c r="N79" s="91">
        <v>400.85</v>
      </c>
      <c r="O79" s="45">
        <f t="shared" si="7"/>
        <v>400.85</v>
      </c>
      <c r="P79" s="77">
        <f>(O79-O80)/O80</f>
        <v>-0.10850902944577877</v>
      </c>
      <c r="Q79" s="78">
        <f>O79/$O$84</f>
        <v>5.6136574115892741E-3</v>
      </c>
      <c r="R79" s="67">
        <f>O79-O80</f>
        <v>-48.789999999999964</v>
      </c>
      <c r="S79" s="2"/>
      <c r="T79" s="6"/>
    </row>
    <row r="80" spans="1:112" s="5" customFormat="1" ht="19.5" thickBot="1" x14ac:dyDescent="0.35">
      <c r="A80" s="208" t="s">
        <v>16</v>
      </c>
      <c r="B80" s="86"/>
      <c r="C80" s="86"/>
      <c r="D80" s="86"/>
      <c r="E80" s="86"/>
      <c r="F80" s="86"/>
      <c r="G80" s="86"/>
      <c r="H80" s="86"/>
      <c r="I80" s="86"/>
      <c r="J80" s="215"/>
      <c r="K80" s="86"/>
      <c r="L80" s="86"/>
      <c r="M80" s="86"/>
      <c r="N80" s="86">
        <v>449.64</v>
      </c>
      <c r="O80" s="210">
        <f t="shared" si="7"/>
        <v>449.64</v>
      </c>
      <c r="P80" s="211"/>
      <c r="Q80" s="212"/>
      <c r="R80" s="21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4"/>
    </row>
    <row r="81" spans="1:197" ht="19.5" thickBot="1" x14ac:dyDescent="0.35">
      <c r="A81" s="199" t="s">
        <v>40</v>
      </c>
      <c r="B81" s="200">
        <f>B77+B79</f>
        <v>0</v>
      </c>
      <c r="C81" s="200">
        <f t="shared" ref="C81:N81" si="8">C77+C79</f>
        <v>0</v>
      </c>
      <c r="D81" s="200">
        <f t="shared" si="8"/>
        <v>0</v>
      </c>
      <c r="E81" s="200">
        <f t="shared" si="8"/>
        <v>0</v>
      </c>
      <c r="F81" s="200">
        <f t="shared" si="8"/>
        <v>0</v>
      </c>
      <c r="G81" s="200">
        <f t="shared" si="8"/>
        <v>0</v>
      </c>
      <c r="H81" s="200">
        <f t="shared" si="8"/>
        <v>0</v>
      </c>
      <c r="I81" s="200">
        <f t="shared" si="8"/>
        <v>0</v>
      </c>
      <c r="J81" s="200">
        <f t="shared" si="8"/>
        <v>0</v>
      </c>
      <c r="K81" s="200">
        <f t="shared" si="8"/>
        <v>0</v>
      </c>
      <c r="L81" s="200">
        <f t="shared" si="8"/>
        <v>0</v>
      </c>
      <c r="M81" s="200">
        <f t="shared" si="8"/>
        <v>0</v>
      </c>
      <c r="N81" s="200">
        <f t="shared" si="8"/>
        <v>3767.64</v>
      </c>
      <c r="O81" s="200">
        <f t="shared" ref="O81" si="9">SUM(O77,O79)</f>
        <v>3767.64</v>
      </c>
      <c r="P81" s="180">
        <f>(O81-O82)/O82</f>
        <v>0.36280080878815624</v>
      </c>
      <c r="Q81" s="181">
        <f>O81/$O$84</f>
        <v>5.2763478134464789E-2</v>
      </c>
      <c r="R81" s="172">
        <f>O81-O82</f>
        <v>1003.0100000000002</v>
      </c>
      <c r="S81" s="2"/>
    </row>
    <row r="82" spans="1:197" ht="19.5" thickBot="1" x14ac:dyDescent="0.35">
      <c r="A82" s="173" t="s">
        <v>26</v>
      </c>
      <c r="B82" s="139">
        <f>B78+B80</f>
        <v>0</v>
      </c>
      <c r="C82" s="139">
        <f t="shared" ref="C82:N82" si="10">C78+C80</f>
        <v>0</v>
      </c>
      <c r="D82" s="139">
        <f t="shared" si="10"/>
        <v>0</v>
      </c>
      <c r="E82" s="139">
        <f t="shared" si="10"/>
        <v>0</v>
      </c>
      <c r="F82" s="139">
        <f t="shared" si="10"/>
        <v>0</v>
      </c>
      <c r="G82" s="139">
        <f t="shared" si="10"/>
        <v>0</v>
      </c>
      <c r="H82" s="139">
        <f t="shared" si="10"/>
        <v>0</v>
      </c>
      <c r="I82" s="139">
        <f t="shared" si="10"/>
        <v>0</v>
      </c>
      <c r="J82" s="139">
        <f t="shared" si="10"/>
        <v>0</v>
      </c>
      <c r="K82" s="139">
        <f t="shared" si="10"/>
        <v>0</v>
      </c>
      <c r="L82" s="139">
        <f t="shared" si="10"/>
        <v>0</v>
      </c>
      <c r="M82" s="139">
        <f t="shared" si="10"/>
        <v>0</v>
      </c>
      <c r="N82" s="139">
        <f t="shared" si="10"/>
        <v>2764.6299999999997</v>
      </c>
      <c r="O82" s="139">
        <f>B82+C82+F82+G82+J82+K82+L82+M82+N82</f>
        <v>2764.6299999999997</v>
      </c>
      <c r="P82" s="202"/>
      <c r="Q82" s="203"/>
      <c r="R82" s="204"/>
      <c r="S82" s="2"/>
    </row>
    <row r="83" spans="1:197" ht="19.5" thickBot="1" x14ac:dyDescent="0.35">
      <c r="A83" s="178" t="s">
        <v>27</v>
      </c>
      <c r="B83" s="200"/>
      <c r="C83" s="200"/>
      <c r="D83" s="200"/>
      <c r="E83" s="200"/>
      <c r="F83" s="200"/>
      <c r="G83" s="200"/>
      <c r="H83" s="200"/>
      <c r="I83" s="200"/>
      <c r="J83" s="200"/>
      <c r="K83" s="200"/>
      <c r="L83" s="200"/>
      <c r="M83" s="200"/>
      <c r="N83" s="205">
        <f>(N81-N82)/N82</f>
        <v>0.36280080878815624</v>
      </c>
      <c r="O83" s="206">
        <f>(O81-O82)/O82</f>
        <v>0.36280080878815624</v>
      </c>
      <c r="P83" s="180"/>
      <c r="Q83" s="181"/>
      <c r="R83" s="172"/>
      <c r="S83" s="2"/>
    </row>
    <row r="84" spans="1:197" ht="19.5" thickBot="1" x14ac:dyDescent="0.35">
      <c r="A84" s="216" t="s">
        <v>41</v>
      </c>
      <c r="B84" s="217">
        <f>SUM(B55,B73,B81)</f>
        <v>7606.369999999999</v>
      </c>
      <c r="C84" s="217">
        <f t="shared" ref="C84:N84" si="11">SUM(C55,C73,C81)</f>
        <v>1594.72</v>
      </c>
      <c r="D84" s="217">
        <f t="shared" si="11"/>
        <v>1270.08</v>
      </c>
      <c r="E84" s="217">
        <f t="shared" si="11"/>
        <v>324.63999999999993</v>
      </c>
      <c r="F84" s="217">
        <f t="shared" si="11"/>
        <v>1107.43</v>
      </c>
      <c r="G84" s="217">
        <f t="shared" si="11"/>
        <v>26406.54</v>
      </c>
      <c r="H84" s="217">
        <f t="shared" si="11"/>
        <v>10480.579999999998</v>
      </c>
      <c r="I84" s="217">
        <f t="shared" si="11"/>
        <v>15925.96</v>
      </c>
      <c r="J84" s="217">
        <f t="shared" si="11"/>
        <v>20274.11</v>
      </c>
      <c r="K84" s="217">
        <f t="shared" si="11"/>
        <v>242.3</v>
      </c>
      <c r="L84" s="217">
        <f t="shared" si="11"/>
        <v>1293.1499999999999</v>
      </c>
      <c r="M84" s="217">
        <f t="shared" si="11"/>
        <v>2101.79</v>
      </c>
      <c r="N84" s="217">
        <f t="shared" si="11"/>
        <v>10779.800000000001</v>
      </c>
      <c r="O84" s="217">
        <f>SUM(O55,O73,O81)</f>
        <v>71406.209999999977</v>
      </c>
      <c r="P84" s="180">
        <f>(O84-O85)/O85</f>
        <v>0.13827281643982062</v>
      </c>
      <c r="Q84" s="181">
        <f>O84/$O$84</f>
        <v>1</v>
      </c>
      <c r="R84" s="172">
        <f>O84-O85</f>
        <v>8674.1399999999776</v>
      </c>
      <c r="S84" s="2"/>
    </row>
    <row r="85" spans="1:197" ht="18.75" x14ac:dyDescent="0.3">
      <c r="A85" s="218" t="s">
        <v>26</v>
      </c>
      <c r="B85" s="219">
        <f>SUM(B56,B74,B82)</f>
        <v>5146.7300000000005</v>
      </c>
      <c r="C85" s="219">
        <f t="shared" ref="C85:O85" si="12">SUM(C56,C74,C82)</f>
        <v>1427.3899999999999</v>
      </c>
      <c r="D85" s="219">
        <f t="shared" si="12"/>
        <v>1153.5999999999997</v>
      </c>
      <c r="E85" s="219">
        <f t="shared" si="12"/>
        <v>273.79000000000002</v>
      </c>
      <c r="F85" s="219">
        <f t="shared" si="12"/>
        <v>1003.54</v>
      </c>
      <c r="G85" s="219">
        <f t="shared" si="12"/>
        <v>24925.98</v>
      </c>
      <c r="H85" s="219">
        <f t="shared" si="12"/>
        <v>10724.869999999999</v>
      </c>
      <c r="I85" s="219">
        <f t="shared" si="12"/>
        <v>14201.11</v>
      </c>
      <c r="J85" s="219">
        <f t="shared" si="12"/>
        <v>17253.21</v>
      </c>
      <c r="K85" s="219">
        <f t="shared" si="12"/>
        <v>224.2</v>
      </c>
      <c r="L85" s="219">
        <f t="shared" si="12"/>
        <v>1130.5500000000002</v>
      </c>
      <c r="M85" s="219">
        <f t="shared" si="12"/>
        <v>1883.4399999999996</v>
      </c>
      <c r="N85" s="219">
        <f t="shared" si="12"/>
        <v>9737.0299999999988</v>
      </c>
      <c r="O85" s="219">
        <f t="shared" si="12"/>
        <v>62732.07</v>
      </c>
      <c r="P85" s="220"/>
      <c r="Q85" s="221"/>
      <c r="R85" s="222"/>
      <c r="S85" s="2"/>
    </row>
    <row r="86" spans="1:197" ht="18.75" x14ac:dyDescent="0.3">
      <c r="A86" s="223" t="s">
        <v>27</v>
      </c>
      <c r="B86" s="224">
        <f t="shared" ref="B86:N86" si="13">(B84-B85)/B85</f>
        <v>0.47790344548868863</v>
      </c>
      <c r="C86" s="224">
        <f t="shared" si="13"/>
        <v>0.11722794751259304</v>
      </c>
      <c r="D86" s="224">
        <f t="shared" si="13"/>
        <v>0.10097087378640801</v>
      </c>
      <c r="E86" s="224">
        <f t="shared" si="13"/>
        <v>0.18572628656999857</v>
      </c>
      <c r="F86" s="224">
        <f t="shared" si="13"/>
        <v>0.10352352671542749</v>
      </c>
      <c r="G86" s="224">
        <f t="shared" si="13"/>
        <v>5.9398266387119036E-2</v>
      </c>
      <c r="H86" s="224">
        <f t="shared" si="13"/>
        <v>-2.2777898473361532E-2</v>
      </c>
      <c r="I86" s="224">
        <f t="shared" si="13"/>
        <v>0.12145881554329194</v>
      </c>
      <c r="J86" s="224">
        <f t="shared" si="13"/>
        <v>0.17509205533347136</v>
      </c>
      <c r="K86" s="224">
        <f t="shared" si="13"/>
        <v>8.0731489741302509E-2</v>
      </c>
      <c r="L86" s="224">
        <f t="shared" si="13"/>
        <v>0.14382380257396812</v>
      </c>
      <c r="M86" s="224">
        <f t="shared" si="13"/>
        <v>0.11593148706621947</v>
      </c>
      <c r="N86" s="224">
        <f t="shared" si="13"/>
        <v>0.10709323068738644</v>
      </c>
      <c r="O86" s="225">
        <f>(O84-O85)/O85</f>
        <v>0.13827281643982062</v>
      </c>
      <c r="P86" s="29"/>
      <c r="Q86" s="226"/>
      <c r="R86" s="29"/>
      <c r="S86" s="2"/>
    </row>
    <row r="87" spans="1:197" s="1" customFormat="1" ht="18.75" x14ac:dyDescent="0.3">
      <c r="A87" s="227" t="s">
        <v>42</v>
      </c>
      <c r="B87" s="224">
        <f t="shared" ref="B87:O87" si="14">B84/$O$84</f>
        <v>0.10652252794259773</v>
      </c>
      <c r="C87" s="224">
        <f t="shared" si="14"/>
        <v>2.233307159139241E-2</v>
      </c>
      <c r="D87" s="224">
        <f t="shared" si="14"/>
        <v>1.7786688300639404E-2</v>
      </c>
      <c r="E87" s="224">
        <f t="shared" si="14"/>
        <v>4.5463832907530035E-3</v>
      </c>
      <c r="F87" s="224">
        <f t="shared" si="14"/>
        <v>1.550887520847277E-2</v>
      </c>
      <c r="G87" s="224">
        <f t="shared" si="14"/>
        <v>0.36980733188331955</v>
      </c>
      <c r="H87" s="224">
        <f t="shared" si="14"/>
        <v>0.14677406909006935</v>
      </c>
      <c r="I87" s="224">
        <f t="shared" si="14"/>
        <v>0.22303326279325011</v>
      </c>
      <c r="J87" s="224">
        <f t="shared" si="14"/>
        <v>0.2839264260069258</v>
      </c>
      <c r="K87" s="224">
        <f t="shared" si="14"/>
        <v>3.3932622946939782E-3</v>
      </c>
      <c r="L87" s="224">
        <f t="shared" si="14"/>
        <v>1.8109769444422275E-2</v>
      </c>
      <c r="M87" s="224">
        <f t="shared" si="14"/>
        <v>2.9434274694035725E-2</v>
      </c>
      <c r="N87" s="224">
        <f t="shared" si="14"/>
        <v>0.15096446093414009</v>
      </c>
      <c r="O87" s="224">
        <f t="shared" si="14"/>
        <v>1</v>
      </c>
      <c r="P87" s="29"/>
      <c r="Q87" s="226"/>
      <c r="R87" s="29"/>
      <c r="S87" s="2"/>
    </row>
    <row r="88" spans="1:197" s="1" customFormat="1" ht="18.75" x14ac:dyDescent="0.3">
      <c r="A88" s="228" t="s">
        <v>43</v>
      </c>
      <c r="B88" s="229">
        <f t="shared" ref="B88:N88" si="15">B85/$O$85</f>
        <v>8.2043044331232814E-2</v>
      </c>
      <c r="C88" s="229">
        <f t="shared" si="15"/>
        <v>2.2753752586197138E-2</v>
      </c>
      <c r="D88" s="229">
        <f t="shared" si="15"/>
        <v>1.8389318254602466E-2</v>
      </c>
      <c r="E88" s="229">
        <f t="shared" si="15"/>
        <v>4.3644343315946696E-3</v>
      </c>
      <c r="F88" s="229">
        <f t="shared" si="15"/>
        <v>1.5997240326997019E-2</v>
      </c>
      <c r="G88" s="229">
        <f t="shared" si="15"/>
        <v>0.39734030775646334</v>
      </c>
      <c r="H88" s="229">
        <f t="shared" si="15"/>
        <v>0.17096311344420803</v>
      </c>
      <c r="I88" s="229">
        <f t="shared" si="15"/>
        <v>0.22637719431225528</v>
      </c>
      <c r="J88" s="229">
        <f t="shared" si="15"/>
        <v>0.27503014008624294</v>
      </c>
      <c r="K88" s="229">
        <f t="shared" si="15"/>
        <v>3.5739295706326921E-3</v>
      </c>
      <c r="L88" s="229">
        <f t="shared" si="15"/>
        <v>1.8021882587327346E-2</v>
      </c>
      <c r="M88" s="229">
        <f t="shared" si="15"/>
        <v>3.0023558922892223E-2</v>
      </c>
      <c r="N88" s="229">
        <f t="shared" si="15"/>
        <v>0.15521614383201446</v>
      </c>
      <c r="O88" s="230">
        <f>B88+C88+F88+G88+J88+L88+K88+M88+N88</f>
        <v>1</v>
      </c>
      <c r="P88" s="222"/>
      <c r="Q88" s="231"/>
      <c r="R88" s="222"/>
      <c r="S88" s="2"/>
    </row>
    <row r="89" spans="1:197" s="1" customFormat="1" ht="18.75" x14ac:dyDescent="0.3">
      <c r="A89" s="232"/>
      <c r="B89" s="232"/>
      <c r="C89" s="232"/>
      <c r="D89" s="232"/>
      <c r="E89" s="232"/>
      <c r="F89" s="232"/>
      <c r="G89" s="232"/>
      <c r="H89" s="232"/>
      <c r="I89" s="232"/>
      <c r="J89" s="232"/>
      <c r="K89" s="232"/>
      <c r="L89" s="232"/>
      <c r="M89" s="232"/>
      <c r="N89" s="232"/>
      <c r="O89" s="232"/>
      <c r="P89" s="232"/>
      <c r="Q89" s="232"/>
      <c r="R89" s="232"/>
    </row>
    <row r="90" spans="1:197" ht="21" x14ac:dyDescent="0.35">
      <c r="A90" s="325" t="s">
        <v>44</v>
      </c>
      <c r="B90" s="232"/>
      <c r="C90" s="232"/>
      <c r="D90" s="232"/>
      <c r="E90" s="232"/>
      <c r="F90" s="232"/>
      <c r="G90" s="232"/>
      <c r="H90" s="232"/>
      <c r="I90" s="232"/>
      <c r="J90" s="232"/>
      <c r="K90" s="232"/>
      <c r="L90" s="232"/>
      <c r="M90" s="232"/>
      <c r="N90" s="232"/>
      <c r="O90" s="232"/>
      <c r="P90" s="232"/>
      <c r="Q90" s="232"/>
      <c r="R90" s="232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</row>
    <row r="91" spans="1:197" s="20" customFormat="1" ht="18.75" x14ac:dyDescent="0.3">
      <c r="A91" s="15" t="s">
        <v>66</v>
      </c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</row>
    <row r="92" spans="1:197" s="20" customFormat="1" ht="18.75" x14ac:dyDescent="0.3">
      <c r="A92" s="15" t="s">
        <v>67</v>
      </c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</row>
    <row r="93" spans="1:197" s="1" customFormat="1" ht="18.75" x14ac:dyDescent="0.3">
      <c r="A93" s="15" t="s">
        <v>72</v>
      </c>
      <c r="B93" s="232"/>
      <c r="C93" s="232"/>
      <c r="D93" s="232"/>
      <c r="E93" s="232"/>
      <c r="F93" s="232"/>
      <c r="G93" s="232"/>
      <c r="H93" s="232"/>
      <c r="I93" s="232"/>
      <c r="J93" s="232"/>
      <c r="K93" s="232"/>
      <c r="L93" s="232"/>
      <c r="M93" s="232"/>
      <c r="N93" s="232"/>
      <c r="O93" s="232"/>
      <c r="P93" s="232"/>
      <c r="Q93" s="232"/>
      <c r="R93" s="232"/>
    </row>
    <row r="94" spans="1:197" s="1" customFormat="1" ht="18.75" x14ac:dyDescent="0.3">
      <c r="A94" s="15" t="s">
        <v>74</v>
      </c>
      <c r="B94" s="232"/>
      <c r="C94" s="232"/>
      <c r="D94" s="232"/>
      <c r="E94" s="232"/>
      <c r="F94" s="232"/>
      <c r="G94" s="232"/>
      <c r="H94" s="232"/>
      <c r="I94" s="232"/>
      <c r="J94" s="232"/>
      <c r="K94" s="232"/>
      <c r="L94" s="232"/>
      <c r="M94" s="232"/>
      <c r="N94" s="232"/>
      <c r="O94" s="232"/>
      <c r="P94" s="232"/>
      <c r="Q94" s="232"/>
      <c r="R94" s="232"/>
    </row>
    <row r="95" spans="1:197" s="1" customFormat="1" ht="18.75" x14ac:dyDescent="0.3">
      <c r="A95" s="15" t="s">
        <v>78</v>
      </c>
      <c r="B95" s="232"/>
      <c r="C95" s="232"/>
      <c r="D95" s="232"/>
      <c r="E95" s="232"/>
      <c r="F95" s="232"/>
      <c r="G95" s="232"/>
      <c r="H95" s="232"/>
      <c r="I95" s="232"/>
      <c r="J95" s="232"/>
      <c r="K95" s="232"/>
      <c r="L95" s="232"/>
      <c r="M95" s="232"/>
      <c r="N95" s="232"/>
      <c r="O95" s="232"/>
      <c r="P95" s="232"/>
      <c r="Q95" s="232"/>
      <c r="R95" s="232"/>
    </row>
    <row r="96" spans="1:197" s="1" customFormat="1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</row>
    <row r="97" spans="1:18" s="1" customFormat="1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 s="1" customFormat="1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 s="1" customFormat="1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</row>
    <row r="100" spans="1:18" s="1" customFormat="1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</row>
    <row r="101" spans="1:18" s="1" customFormat="1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</row>
    <row r="102" spans="1:18" s="1" customFormat="1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</row>
    <row r="103" spans="1:18" s="1" customFormat="1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</row>
    <row r="104" spans="1:18" s="1" customFormat="1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</row>
    <row r="105" spans="1:18" s="1" customFormat="1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</row>
    <row r="106" spans="1:18" s="1" customFormat="1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</row>
    <row r="107" spans="1:18" s="1" customFormat="1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</row>
    <row r="108" spans="1:18" s="1" customFormat="1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</row>
    <row r="109" spans="1:18" s="1" customFormat="1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</row>
    <row r="110" spans="1:18" s="1" customFormat="1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</row>
    <row r="111" spans="1:18" s="1" customFormat="1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</row>
    <row r="112" spans="1:18" s="1" customFormat="1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</row>
    <row r="113" spans="1:18" s="1" customFormat="1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</row>
    <row r="114" spans="1:18" s="1" customFormat="1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</row>
    <row r="115" spans="1:18" s="1" customFormat="1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</row>
    <row r="116" spans="1:18" s="1" customFormat="1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</row>
    <row r="117" spans="1:18" s="1" customFormat="1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</row>
    <row r="118" spans="1:18" s="1" customFormat="1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</row>
    <row r="119" spans="1:18" s="1" customFormat="1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</row>
    <row r="120" spans="1:18" s="1" customFormat="1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</row>
    <row r="121" spans="1:18" s="1" customFormat="1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</row>
    <row r="122" spans="1:18" s="1" customFormat="1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</row>
    <row r="123" spans="1:18" s="1" customFormat="1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</row>
    <row r="124" spans="1:18" s="1" customFormat="1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</row>
    <row r="125" spans="1:18" s="1" customFormat="1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 s="1" customFormat="1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</row>
    <row r="127" spans="1:18" s="1" customFormat="1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</row>
    <row r="128" spans="1:18" s="1" customFormat="1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</row>
    <row r="129" spans="1:18" s="1" customFormat="1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 s="1" customFormat="1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 s="1" customFormat="1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</row>
    <row r="132" spans="1:18" s="1" customFormat="1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</row>
    <row r="133" spans="1:18" s="1" customFormat="1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</row>
    <row r="134" spans="1:18" s="1" customFormat="1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</row>
    <row r="135" spans="1:18" s="1" customFormat="1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</row>
    <row r="136" spans="1:18" s="1" customFormat="1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</row>
    <row r="137" spans="1:18" s="1" customFormat="1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</row>
    <row r="138" spans="1:18" s="1" customFormat="1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</row>
    <row r="139" spans="1:18" s="1" customFormat="1" x14ac:dyDescent="0.2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</row>
    <row r="140" spans="1:18" s="1" customFormat="1" x14ac:dyDescent="0.2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</row>
    <row r="141" spans="1:18" s="1" customFormat="1" x14ac:dyDescent="0.2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</row>
    <row r="142" spans="1:18" s="1" customFormat="1" x14ac:dyDescent="0.2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</row>
    <row r="143" spans="1:18" s="1" customFormat="1" x14ac:dyDescent="0.2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</row>
    <row r="144" spans="1:18" s="1" customFormat="1" x14ac:dyDescent="0.2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</row>
    <row r="145" spans="1:18" s="1" customFormat="1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</row>
    <row r="146" spans="1:18" s="1" customFormat="1" x14ac:dyDescent="0.2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</row>
    <row r="147" spans="1:18" s="1" customFormat="1" x14ac:dyDescent="0.2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</row>
    <row r="148" spans="1:18" s="1" customFormat="1" x14ac:dyDescent="0.2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</row>
    <row r="149" spans="1:18" s="1" customFormat="1" x14ac:dyDescent="0.2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</row>
    <row r="150" spans="1:18" s="1" customFormat="1" x14ac:dyDescent="0.2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</row>
    <row r="151" spans="1:18" s="1" customFormat="1" x14ac:dyDescent="0.2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</row>
    <row r="152" spans="1:18" s="1" customFormat="1" x14ac:dyDescent="0.2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</row>
    <row r="153" spans="1:18" s="1" customFormat="1" x14ac:dyDescent="0.2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</row>
    <row r="154" spans="1:18" s="1" customFormat="1" x14ac:dyDescent="0.2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</row>
    <row r="155" spans="1:18" s="1" customFormat="1" x14ac:dyDescent="0.2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</row>
    <row r="156" spans="1:18" s="1" customFormat="1" x14ac:dyDescent="0.2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</row>
    <row r="157" spans="1:18" s="1" customFormat="1" x14ac:dyDescent="0.2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 s="1" customFormat="1" x14ac:dyDescent="0.2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</row>
    <row r="159" spans="1:18" s="1" customFormat="1" x14ac:dyDescent="0.2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</row>
    <row r="160" spans="1:18" s="1" customFormat="1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</row>
    <row r="161" spans="1:18" s="1" customFormat="1" x14ac:dyDescent="0.2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 s="1" customFormat="1" x14ac:dyDescent="0.2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 s="1" customFormat="1" x14ac:dyDescent="0.2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</row>
    <row r="164" spans="1:18" s="1" customFormat="1" x14ac:dyDescent="0.2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</row>
    <row r="165" spans="1:18" s="1" customFormat="1" x14ac:dyDescent="0.2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</row>
    <row r="166" spans="1:18" s="1" customFormat="1" x14ac:dyDescent="0.2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</row>
    <row r="167" spans="1:18" s="1" customFormat="1" x14ac:dyDescent="0.2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</row>
    <row r="168" spans="1:18" s="1" customFormat="1" x14ac:dyDescent="0.2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</row>
    <row r="169" spans="1:18" s="1" customFormat="1" x14ac:dyDescent="0.2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</row>
    <row r="170" spans="1:18" s="1" customFormat="1" x14ac:dyDescent="0.2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</row>
    <row r="171" spans="1:18" s="1" customFormat="1" x14ac:dyDescent="0.2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</row>
    <row r="172" spans="1:18" s="1" customFormat="1" x14ac:dyDescent="0.2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</row>
    <row r="173" spans="1:18" s="1" customFormat="1" x14ac:dyDescent="0.2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</row>
    <row r="174" spans="1:18" s="1" customFormat="1" x14ac:dyDescent="0.2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</row>
    <row r="175" spans="1:18" s="1" customFormat="1" x14ac:dyDescent="0.2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</row>
    <row r="176" spans="1:18" s="1" customFormat="1" x14ac:dyDescent="0.2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</row>
    <row r="177" spans="1:18" s="1" customFormat="1" x14ac:dyDescent="0.2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</row>
    <row r="178" spans="1:18" s="1" customFormat="1" x14ac:dyDescent="0.2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</row>
    <row r="179" spans="1:18" s="1" customFormat="1" x14ac:dyDescent="0.2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</row>
    <row r="180" spans="1:18" s="1" customFormat="1" x14ac:dyDescent="0.2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</row>
    <row r="181" spans="1:18" s="1" customFormat="1" x14ac:dyDescent="0.2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</row>
    <row r="182" spans="1:18" s="1" customFormat="1" x14ac:dyDescent="0.2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</row>
    <row r="183" spans="1:18" s="1" customFormat="1" x14ac:dyDescent="0.2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</row>
    <row r="184" spans="1:18" s="1" customFormat="1" x14ac:dyDescent="0.2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</row>
    <row r="185" spans="1:18" s="1" customFormat="1" x14ac:dyDescent="0.2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</row>
    <row r="186" spans="1:18" s="1" customFormat="1" x14ac:dyDescent="0.2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</row>
    <row r="187" spans="1:18" s="1" customFormat="1" x14ac:dyDescent="0.2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</row>
    <row r="188" spans="1:18" s="1" customFormat="1" x14ac:dyDescent="0.2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</row>
    <row r="189" spans="1:18" s="1" customFormat="1" x14ac:dyDescent="0.2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 s="1" customFormat="1" x14ac:dyDescent="0.2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</row>
    <row r="191" spans="1:18" s="1" customFormat="1" x14ac:dyDescent="0.2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</row>
    <row r="192" spans="1:18" s="1" customFormat="1" x14ac:dyDescent="0.2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</row>
    <row r="193" spans="1:18" s="1" customFormat="1" x14ac:dyDescent="0.2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</row>
    <row r="194" spans="1:18" s="1" customFormat="1" x14ac:dyDescent="0.2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 s="1" customFormat="1" x14ac:dyDescent="0.2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</row>
    <row r="196" spans="1:18" s="1" customFormat="1" x14ac:dyDescent="0.2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</row>
    <row r="197" spans="1:18" s="1" customFormat="1" x14ac:dyDescent="0.2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</row>
    <row r="198" spans="1:18" s="1" customFormat="1" x14ac:dyDescent="0.2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</row>
    <row r="199" spans="1:18" s="1" customFormat="1" x14ac:dyDescent="0.2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</row>
    <row r="200" spans="1:18" s="1" customFormat="1" x14ac:dyDescent="0.2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</row>
    <row r="201" spans="1:18" s="1" customFormat="1" x14ac:dyDescent="0.2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</row>
    <row r="202" spans="1:18" s="1" customFormat="1" x14ac:dyDescent="0.2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</row>
    <row r="203" spans="1:18" s="1" customFormat="1" x14ac:dyDescent="0.2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</row>
    <row r="204" spans="1:18" s="1" customFormat="1" x14ac:dyDescent="0.2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</row>
    <row r="205" spans="1:18" s="1" customFormat="1" x14ac:dyDescent="0.2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</row>
    <row r="206" spans="1:18" s="1" customFormat="1" x14ac:dyDescent="0.2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</row>
    <row r="207" spans="1:18" s="1" customFormat="1" x14ac:dyDescent="0.2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</row>
    <row r="208" spans="1:18" s="1" customFormat="1" x14ac:dyDescent="0.2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</row>
    <row r="209" spans="1:18" s="1" customFormat="1" x14ac:dyDescent="0.2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</row>
    <row r="210" spans="1:18" s="1" customFormat="1" x14ac:dyDescent="0.2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</row>
    <row r="211" spans="1:18" s="1" customFormat="1" x14ac:dyDescent="0.2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</row>
    <row r="212" spans="1:18" s="1" customFormat="1" x14ac:dyDescent="0.2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</row>
    <row r="213" spans="1:18" s="1" customFormat="1" x14ac:dyDescent="0.2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</row>
    <row r="214" spans="1:18" s="1" customFormat="1" x14ac:dyDescent="0.2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</row>
    <row r="215" spans="1:18" s="1" customFormat="1" x14ac:dyDescent="0.2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</row>
    <row r="216" spans="1:18" s="1" customFormat="1" x14ac:dyDescent="0.2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</row>
    <row r="217" spans="1:18" s="1" customFormat="1" x14ac:dyDescent="0.2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</row>
    <row r="218" spans="1:18" s="1" customFormat="1" x14ac:dyDescent="0.2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</row>
    <row r="219" spans="1:18" s="1" customFormat="1" x14ac:dyDescent="0.2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</row>
    <row r="220" spans="1:18" s="1" customFormat="1" x14ac:dyDescent="0.2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</row>
    <row r="221" spans="1:18" s="1" customFormat="1" x14ac:dyDescent="0.2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 s="1" customFormat="1" x14ac:dyDescent="0.2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</row>
    <row r="223" spans="1:18" s="1" customFormat="1" x14ac:dyDescent="0.2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</row>
    <row r="224" spans="1:18" s="1" customFormat="1" x14ac:dyDescent="0.2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</row>
    <row r="225" spans="1:18" s="1" customFormat="1" x14ac:dyDescent="0.2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</row>
    <row r="226" spans="1:18" s="1" customFormat="1" x14ac:dyDescent="0.2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</row>
    <row r="227" spans="1:18" s="1" customFormat="1" x14ac:dyDescent="0.2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</row>
    <row r="228" spans="1:18" s="1" customFormat="1" x14ac:dyDescent="0.2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</row>
    <row r="229" spans="1:18" s="1" customFormat="1" x14ac:dyDescent="0.2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</row>
    <row r="230" spans="1:18" s="1" customFormat="1" x14ac:dyDescent="0.2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</row>
    <row r="231" spans="1:18" s="1" customFormat="1" x14ac:dyDescent="0.2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</row>
    <row r="232" spans="1:18" s="1" customFormat="1" x14ac:dyDescent="0.2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</row>
    <row r="233" spans="1:18" s="1" customFormat="1" x14ac:dyDescent="0.2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</row>
    <row r="234" spans="1:18" s="1" customFormat="1" x14ac:dyDescent="0.2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</row>
    <row r="235" spans="1:18" s="1" customFormat="1" x14ac:dyDescent="0.2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</row>
    <row r="236" spans="1:18" s="1" customFormat="1" x14ac:dyDescent="0.2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</row>
    <row r="237" spans="1:18" s="1" customFormat="1" x14ac:dyDescent="0.2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</row>
    <row r="238" spans="1:18" s="1" customFormat="1" x14ac:dyDescent="0.2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</row>
    <row r="239" spans="1:18" s="1" customFormat="1" x14ac:dyDescent="0.2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</row>
    <row r="240" spans="1:18" s="1" customFormat="1" x14ac:dyDescent="0.2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</row>
    <row r="241" spans="1:18" s="1" customFormat="1" x14ac:dyDescent="0.2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</row>
    <row r="242" spans="1:18" s="1" customFormat="1" x14ac:dyDescent="0.2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</row>
    <row r="243" spans="1:18" s="1" customFormat="1" x14ac:dyDescent="0.2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</row>
    <row r="244" spans="1:18" s="1" customFormat="1" x14ac:dyDescent="0.2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</row>
    <row r="245" spans="1:18" s="1" customFormat="1" x14ac:dyDescent="0.2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</row>
    <row r="246" spans="1:18" s="1" customFormat="1" x14ac:dyDescent="0.2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</row>
    <row r="247" spans="1:18" s="1" customFormat="1" x14ac:dyDescent="0.2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</row>
    <row r="248" spans="1:18" s="1" customFormat="1" x14ac:dyDescent="0.2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</row>
    <row r="249" spans="1:18" s="1" customFormat="1" x14ac:dyDescent="0.2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</row>
    <row r="250" spans="1:18" s="1" customFormat="1" x14ac:dyDescent="0.2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</row>
    <row r="251" spans="1:18" s="1" customFormat="1" x14ac:dyDescent="0.2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</row>
    <row r="252" spans="1:18" s="1" customFormat="1" x14ac:dyDescent="0.2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</row>
    <row r="253" spans="1:18" s="1" customFormat="1" x14ac:dyDescent="0.2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 s="1" customFormat="1" x14ac:dyDescent="0.2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</row>
    <row r="255" spans="1:18" s="1" customFormat="1" x14ac:dyDescent="0.2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</row>
    <row r="256" spans="1:18" s="1" customFormat="1" x14ac:dyDescent="0.2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</row>
    <row r="257" spans="1:18" s="1" customFormat="1" x14ac:dyDescent="0.2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</row>
    <row r="258" spans="1:18" s="1" customFormat="1" x14ac:dyDescent="0.2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</row>
    <row r="259" spans="1:18" s="1" customFormat="1" x14ac:dyDescent="0.2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</row>
    <row r="260" spans="1:18" s="1" customFormat="1" x14ac:dyDescent="0.2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</row>
    <row r="261" spans="1:18" s="1" customFormat="1" x14ac:dyDescent="0.2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</row>
    <row r="262" spans="1:18" s="1" customFormat="1" x14ac:dyDescent="0.2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</row>
    <row r="263" spans="1:18" s="1" customFormat="1" x14ac:dyDescent="0.2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</row>
    <row r="264" spans="1:18" s="1" customFormat="1" x14ac:dyDescent="0.2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</row>
    <row r="265" spans="1:18" s="1" customFormat="1" x14ac:dyDescent="0.2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</row>
    <row r="266" spans="1:18" s="1" customFormat="1" x14ac:dyDescent="0.2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</row>
    <row r="267" spans="1:18" s="1" customFormat="1" x14ac:dyDescent="0.2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</row>
    <row r="268" spans="1:18" s="1" customFormat="1" x14ac:dyDescent="0.2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</row>
    <row r="269" spans="1:18" s="1" customFormat="1" x14ac:dyDescent="0.2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</row>
    <row r="270" spans="1:18" s="1" customFormat="1" x14ac:dyDescent="0.2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</row>
    <row r="271" spans="1:18" s="1" customFormat="1" x14ac:dyDescent="0.2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</row>
    <row r="272" spans="1:18" s="1" customFormat="1" x14ac:dyDescent="0.2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</row>
    <row r="273" spans="1:18" s="1" customFormat="1" x14ac:dyDescent="0.2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</row>
    <row r="274" spans="1:18" s="1" customFormat="1" x14ac:dyDescent="0.2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</row>
    <row r="275" spans="1:18" s="1" customFormat="1" x14ac:dyDescent="0.2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</row>
    <row r="276" spans="1:18" s="1" customFormat="1" x14ac:dyDescent="0.2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</row>
    <row r="277" spans="1:18" s="1" customFormat="1" x14ac:dyDescent="0.2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</row>
    <row r="278" spans="1:18" s="1" customFormat="1" x14ac:dyDescent="0.2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</row>
    <row r="279" spans="1:18" s="1" customFormat="1" x14ac:dyDescent="0.2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</row>
    <row r="280" spans="1:18" s="1" customFormat="1" x14ac:dyDescent="0.2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</row>
    <row r="281" spans="1:18" s="1" customFormat="1" x14ac:dyDescent="0.2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</row>
    <row r="282" spans="1:18" s="1" customFormat="1" x14ac:dyDescent="0.2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</row>
    <row r="283" spans="1:18" s="1" customFormat="1" x14ac:dyDescent="0.2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</row>
    <row r="284" spans="1:18" s="1" customFormat="1" x14ac:dyDescent="0.2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</row>
    <row r="285" spans="1:18" s="1" customFormat="1" x14ac:dyDescent="0.2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</row>
    <row r="286" spans="1:18" s="1" customFormat="1" x14ac:dyDescent="0.2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</row>
    <row r="287" spans="1:18" s="1" customFormat="1" x14ac:dyDescent="0.2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</row>
    <row r="288" spans="1:18" s="1" customFormat="1" x14ac:dyDescent="0.2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</row>
    <row r="289" spans="1:18" s="1" customFormat="1" x14ac:dyDescent="0.2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</row>
    <row r="290" spans="1:18" s="1" customFormat="1" x14ac:dyDescent="0.2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</row>
    <row r="291" spans="1:18" s="1" customFormat="1" x14ac:dyDescent="0.2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</row>
    <row r="292" spans="1:18" s="1" customFormat="1" x14ac:dyDescent="0.2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</row>
    <row r="293" spans="1:18" s="1" customFormat="1" x14ac:dyDescent="0.2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</row>
    <row r="294" spans="1:18" s="1" customFormat="1" x14ac:dyDescent="0.2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</row>
    <row r="295" spans="1:18" s="1" customFormat="1" x14ac:dyDescent="0.2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</row>
    <row r="296" spans="1:18" s="1" customFormat="1" x14ac:dyDescent="0.2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</row>
    <row r="297" spans="1:18" s="1" customFormat="1" x14ac:dyDescent="0.2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</row>
    <row r="298" spans="1:18" s="1" customFormat="1" x14ac:dyDescent="0.2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</row>
    <row r="299" spans="1:18" s="1" customFormat="1" x14ac:dyDescent="0.2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</row>
    <row r="300" spans="1:18" s="1" customFormat="1" x14ac:dyDescent="0.2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</row>
    <row r="301" spans="1:18" s="1" customFormat="1" x14ac:dyDescent="0.2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</row>
    <row r="302" spans="1:18" s="1" customFormat="1" x14ac:dyDescent="0.2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</row>
    <row r="303" spans="1:18" s="1" customFormat="1" x14ac:dyDescent="0.2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</row>
    <row r="304" spans="1:18" s="1" customFormat="1" x14ac:dyDescent="0.2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</row>
    <row r="305" spans="1:18" s="1" customFormat="1" x14ac:dyDescent="0.2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</row>
    <row r="306" spans="1:18" s="1" customFormat="1" x14ac:dyDescent="0.2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</row>
    <row r="307" spans="1:18" s="1" customFormat="1" x14ac:dyDescent="0.2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</row>
    <row r="308" spans="1:18" s="1" customFormat="1" x14ac:dyDescent="0.2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</row>
    <row r="309" spans="1:18" s="1" customFormat="1" x14ac:dyDescent="0.2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</row>
    <row r="310" spans="1:18" s="1" customFormat="1" x14ac:dyDescent="0.2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</row>
    <row r="311" spans="1:18" s="1" customFormat="1" x14ac:dyDescent="0.2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</row>
    <row r="312" spans="1:18" s="1" customFormat="1" x14ac:dyDescent="0.2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</row>
    <row r="313" spans="1:18" s="1" customFormat="1" x14ac:dyDescent="0.2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</row>
    <row r="314" spans="1:18" s="1" customFormat="1" x14ac:dyDescent="0.2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</row>
    <row r="315" spans="1:18" s="1" customFormat="1" x14ac:dyDescent="0.2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</row>
    <row r="316" spans="1:18" s="1" customFormat="1" x14ac:dyDescent="0.2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</row>
    <row r="317" spans="1:18" s="1" customFormat="1" x14ac:dyDescent="0.2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</row>
    <row r="318" spans="1:18" s="1" customFormat="1" x14ac:dyDescent="0.2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</row>
    <row r="319" spans="1:18" s="1" customFormat="1" x14ac:dyDescent="0.2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</row>
    <row r="320" spans="1:18" s="1" customFormat="1" x14ac:dyDescent="0.25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</row>
    <row r="321" spans="1:18" s="1" customFormat="1" x14ac:dyDescent="0.25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</row>
    <row r="322" spans="1:18" s="1" customFormat="1" x14ac:dyDescent="0.25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</row>
    <row r="323" spans="1:18" s="1" customFormat="1" x14ac:dyDescent="0.25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</row>
    <row r="324" spans="1:18" s="1" customFormat="1" x14ac:dyDescent="0.25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</row>
    <row r="325" spans="1:18" s="1" customFormat="1" x14ac:dyDescent="0.25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</row>
    <row r="326" spans="1:18" s="1" customFormat="1" x14ac:dyDescent="0.25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</row>
    <row r="327" spans="1:18" s="1" customFormat="1" x14ac:dyDescent="0.25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</row>
    <row r="328" spans="1:18" s="1" customFormat="1" x14ac:dyDescent="0.25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</row>
    <row r="329" spans="1:18" s="1" customFormat="1" x14ac:dyDescent="0.25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</row>
    <row r="330" spans="1:18" s="1" customFormat="1" x14ac:dyDescent="0.25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</row>
    <row r="331" spans="1:18" s="1" customFormat="1" x14ac:dyDescent="0.25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</row>
    <row r="332" spans="1:18" s="1" customFormat="1" x14ac:dyDescent="0.25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</row>
    <row r="333" spans="1:18" s="1" customFormat="1" x14ac:dyDescent="0.25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</row>
    <row r="334" spans="1:18" s="1" customFormat="1" x14ac:dyDescent="0.25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</row>
    <row r="335" spans="1:18" s="1" customFormat="1" x14ac:dyDescent="0.25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</row>
    <row r="336" spans="1:18" s="1" customFormat="1" x14ac:dyDescent="0.25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</row>
    <row r="337" spans="1:18" s="1" customFormat="1" x14ac:dyDescent="0.25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</row>
    <row r="338" spans="1:18" s="1" customFormat="1" x14ac:dyDescent="0.25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</row>
    <row r="339" spans="1:18" s="1" customFormat="1" x14ac:dyDescent="0.25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</row>
    <row r="340" spans="1:18" s="1" customFormat="1" x14ac:dyDescent="0.25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</row>
    <row r="341" spans="1:18" s="1" customFormat="1" x14ac:dyDescent="0.25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</row>
    <row r="342" spans="1:18" s="1" customFormat="1" x14ac:dyDescent="0.2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</row>
    <row r="343" spans="1:18" s="1" customFormat="1" x14ac:dyDescent="0.25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</row>
    <row r="344" spans="1:18" s="1" customFormat="1" x14ac:dyDescent="0.2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</row>
    <row r="345" spans="1:18" s="1" customFormat="1" x14ac:dyDescent="0.2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</row>
    <row r="346" spans="1:18" s="1" customFormat="1" x14ac:dyDescent="0.2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</row>
    <row r="347" spans="1:18" s="1" customFormat="1" x14ac:dyDescent="0.2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</row>
    <row r="348" spans="1:18" s="1" customFormat="1" x14ac:dyDescent="0.2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</row>
    <row r="349" spans="1:18" s="1" customFormat="1" x14ac:dyDescent="0.2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</row>
    <row r="350" spans="1:18" s="1" customFormat="1" x14ac:dyDescent="0.2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</row>
    <row r="351" spans="1:18" s="1" customFormat="1" x14ac:dyDescent="0.2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</row>
    <row r="352" spans="1:18" s="1" customFormat="1" x14ac:dyDescent="0.2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</row>
    <row r="353" spans="1:18" s="1" customFormat="1" x14ac:dyDescent="0.2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</row>
    <row r="354" spans="1:18" s="1" customFormat="1" x14ac:dyDescent="0.2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</row>
    <row r="355" spans="1:18" s="1" customFormat="1" x14ac:dyDescent="0.2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</row>
    <row r="356" spans="1:18" s="1" customFormat="1" x14ac:dyDescent="0.2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</row>
    <row r="357" spans="1:18" s="1" customFormat="1" x14ac:dyDescent="0.2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</row>
    <row r="358" spans="1:18" s="1" customFormat="1" x14ac:dyDescent="0.2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</row>
    <row r="359" spans="1:18" s="1" customFormat="1" x14ac:dyDescent="0.2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</row>
    <row r="360" spans="1:18" s="1" customFormat="1" x14ac:dyDescent="0.2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</row>
    <row r="361" spans="1:18" s="1" customFormat="1" x14ac:dyDescent="0.2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</row>
    <row r="362" spans="1:18" s="1" customFormat="1" x14ac:dyDescent="0.2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</row>
    <row r="363" spans="1:18" s="1" customFormat="1" x14ac:dyDescent="0.2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</row>
    <row r="364" spans="1:18" s="1" customFormat="1" x14ac:dyDescent="0.2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</row>
    <row r="365" spans="1:18" s="1" customFormat="1" x14ac:dyDescent="0.2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</row>
    <row r="366" spans="1:18" s="1" customFormat="1" x14ac:dyDescent="0.2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</row>
    <row r="367" spans="1:18" s="1" customFormat="1" x14ac:dyDescent="0.2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</row>
    <row r="368" spans="1:18" s="1" customFormat="1" x14ac:dyDescent="0.2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</row>
    <row r="369" spans="1:18" s="1" customFormat="1" x14ac:dyDescent="0.2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</row>
    <row r="370" spans="1:18" s="1" customFormat="1" x14ac:dyDescent="0.2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</row>
    <row r="371" spans="1:18" s="1" customFormat="1" x14ac:dyDescent="0.2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</row>
    <row r="372" spans="1:18" s="1" customFormat="1" x14ac:dyDescent="0.2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</row>
    <row r="373" spans="1:18" s="1" customFormat="1" x14ac:dyDescent="0.2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</row>
    <row r="374" spans="1:18" s="1" customFormat="1" x14ac:dyDescent="0.2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</row>
    <row r="375" spans="1:18" s="1" customFormat="1" x14ac:dyDescent="0.2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</row>
    <row r="376" spans="1:18" s="1" customFormat="1" x14ac:dyDescent="0.2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</row>
    <row r="377" spans="1:18" s="1" customFormat="1" x14ac:dyDescent="0.2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</row>
    <row r="378" spans="1:18" s="1" customFormat="1" x14ac:dyDescent="0.2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</row>
    <row r="379" spans="1:18" s="1" customFormat="1" x14ac:dyDescent="0.2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</row>
    <row r="380" spans="1:18" s="1" customFormat="1" x14ac:dyDescent="0.2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</row>
    <row r="381" spans="1:18" s="1" customFormat="1" x14ac:dyDescent="0.2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</row>
    <row r="382" spans="1:18" s="1" customFormat="1" x14ac:dyDescent="0.2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</row>
    <row r="383" spans="1:18" s="1" customFormat="1" x14ac:dyDescent="0.2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</row>
    <row r="384" spans="1:18" s="1" customFormat="1" x14ac:dyDescent="0.2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</row>
    <row r="385" spans="1:18" s="1" customFormat="1" x14ac:dyDescent="0.2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</row>
    <row r="386" spans="1:18" s="1" customFormat="1" x14ac:dyDescent="0.2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</row>
    <row r="387" spans="1:18" s="1" customFormat="1" x14ac:dyDescent="0.2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</row>
    <row r="388" spans="1:18" s="1" customFormat="1" x14ac:dyDescent="0.2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</row>
    <row r="389" spans="1:18" s="1" customFormat="1" x14ac:dyDescent="0.2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</row>
    <row r="390" spans="1:18" s="1" customFormat="1" x14ac:dyDescent="0.2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</row>
    <row r="391" spans="1:18" s="1" customFormat="1" x14ac:dyDescent="0.2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</row>
    <row r="392" spans="1:18" s="1" customFormat="1" x14ac:dyDescent="0.2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</row>
    <row r="393" spans="1:18" s="1" customFormat="1" x14ac:dyDescent="0.2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</row>
    <row r="394" spans="1:18" s="1" customFormat="1" x14ac:dyDescent="0.2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</row>
    <row r="395" spans="1:18" s="1" customFormat="1" x14ac:dyDescent="0.2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</row>
    <row r="396" spans="1:18" s="1" customFormat="1" x14ac:dyDescent="0.2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</row>
    <row r="397" spans="1:18" s="1" customFormat="1" x14ac:dyDescent="0.2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</row>
    <row r="398" spans="1:18" s="1" customFormat="1" x14ac:dyDescent="0.2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</row>
    <row r="399" spans="1:18" s="1" customFormat="1" x14ac:dyDescent="0.2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</row>
    <row r="400" spans="1:18" s="1" customFormat="1" x14ac:dyDescent="0.2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</row>
    <row r="401" spans="1:18" s="1" customFormat="1" x14ac:dyDescent="0.2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</row>
    <row r="402" spans="1:18" s="1" customFormat="1" x14ac:dyDescent="0.2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</row>
    <row r="403" spans="1:18" s="1" customFormat="1" x14ac:dyDescent="0.2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</row>
    <row r="404" spans="1:18" s="1" customFormat="1" x14ac:dyDescent="0.2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</row>
    <row r="405" spans="1:18" s="1" customFormat="1" x14ac:dyDescent="0.2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</row>
    <row r="406" spans="1:18" s="1" customFormat="1" x14ac:dyDescent="0.2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</row>
    <row r="407" spans="1:18" s="1" customFormat="1" x14ac:dyDescent="0.2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</row>
    <row r="408" spans="1:18" s="1" customFormat="1" x14ac:dyDescent="0.2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</row>
    <row r="409" spans="1:18" s="1" customFormat="1" x14ac:dyDescent="0.2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</row>
    <row r="410" spans="1:18" s="1" customFormat="1" x14ac:dyDescent="0.2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</row>
    <row r="411" spans="1:18" s="1" customFormat="1" x14ac:dyDescent="0.2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</row>
    <row r="412" spans="1:18" s="1" customFormat="1" x14ac:dyDescent="0.2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</row>
    <row r="413" spans="1:18" s="1" customFormat="1" x14ac:dyDescent="0.2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</row>
    <row r="414" spans="1:18" s="1" customFormat="1" x14ac:dyDescent="0.2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</row>
    <row r="415" spans="1:18" s="1" customFormat="1" x14ac:dyDescent="0.2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</row>
    <row r="416" spans="1:18" s="1" customFormat="1" x14ac:dyDescent="0.2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</row>
    <row r="417" spans="1:18" s="1" customFormat="1" x14ac:dyDescent="0.2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</row>
    <row r="418" spans="1:18" s="1" customFormat="1" x14ac:dyDescent="0.2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</row>
    <row r="419" spans="1:18" s="1" customFormat="1" x14ac:dyDescent="0.2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</row>
    <row r="420" spans="1:18" s="1" customFormat="1" x14ac:dyDescent="0.2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</row>
    <row r="421" spans="1:18" s="1" customFormat="1" x14ac:dyDescent="0.2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</row>
    <row r="422" spans="1:18" s="1" customFormat="1" x14ac:dyDescent="0.2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</row>
    <row r="423" spans="1:18" s="1" customFormat="1" x14ac:dyDescent="0.2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</row>
    <row r="424" spans="1:18" s="1" customFormat="1" x14ac:dyDescent="0.2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</row>
    <row r="425" spans="1:18" s="1" customFormat="1" x14ac:dyDescent="0.2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</row>
    <row r="426" spans="1:18" s="1" customFormat="1" x14ac:dyDescent="0.2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</row>
    <row r="427" spans="1:18" s="1" customFormat="1" x14ac:dyDescent="0.2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</row>
    <row r="428" spans="1:18" s="1" customFormat="1" x14ac:dyDescent="0.2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</row>
    <row r="429" spans="1:18" s="1" customFormat="1" x14ac:dyDescent="0.2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</row>
    <row r="430" spans="1:18" s="1" customFormat="1" x14ac:dyDescent="0.2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</row>
    <row r="431" spans="1:18" s="1" customFormat="1" x14ac:dyDescent="0.2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</row>
    <row r="432" spans="1:18" s="1" customFormat="1" x14ac:dyDescent="0.2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</row>
    <row r="433" spans="1:18" s="1" customFormat="1" x14ac:dyDescent="0.2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</row>
    <row r="434" spans="1:18" s="1" customFormat="1" x14ac:dyDescent="0.2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</row>
    <row r="435" spans="1:18" s="1" customFormat="1" x14ac:dyDescent="0.2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</row>
    <row r="436" spans="1:18" s="1" customFormat="1" x14ac:dyDescent="0.2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</row>
    <row r="437" spans="1:18" s="1" customFormat="1" x14ac:dyDescent="0.2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</row>
    <row r="438" spans="1:18" s="1" customFormat="1" x14ac:dyDescent="0.2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</row>
    <row r="439" spans="1:18" s="1" customFormat="1" x14ac:dyDescent="0.2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</row>
    <row r="440" spans="1:18" s="1" customFormat="1" x14ac:dyDescent="0.2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</row>
    <row r="441" spans="1:18" s="1" customFormat="1" x14ac:dyDescent="0.2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</row>
    <row r="442" spans="1:18" s="1" customFormat="1" x14ac:dyDescent="0.2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</row>
    <row r="443" spans="1:18" s="1" customFormat="1" x14ac:dyDescent="0.2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</row>
    <row r="444" spans="1:18" s="1" customFormat="1" x14ac:dyDescent="0.2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</row>
    <row r="445" spans="1:18" s="1" customFormat="1" x14ac:dyDescent="0.2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</row>
    <row r="446" spans="1:18" s="1" customFormat="1" x14ac:dyDescent="0.2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</row>
    <row r="447" spans="1:18" s="1" customFormat="1" x14ac:dyDescent="0.2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</row>
    <row r="448" spans="1:18" s="1" customFormat="1" x14ac:dyDescent="0.2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</row>
    <row r="449" spans="1:18" s="1" customFormat="1" x14ac:dyDescent="0.2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</row>
    <row r="450" spans="1:18" s="1" customFormat="1" x14ac:dyDescent="0.2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</row>
    <row r="451" spans="1:18" s="1" customFormat="1" x14ac:dyDescent="0.2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</row>
    <row r="452" spans="1:18" s="1" customFormat="1" x14ac:dyDescent="0.2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</row>
    <row r="453" spans="1:18" s="1" customFormat="1" x14ac:dyDescent="0.2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</row>
    <row r="454" spans="1:18" s="1" customFormat="1" x14ac:dyDescent="0.2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</row>
    <row r="455" spans="1:18" s="1" customFormat="1" x14ac:dyDescent="0.2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</row>
    <row r="456" spans="1:18" s="1" customFormat="1" x14ac:dyDescent="0.2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</row>
    <row r="457" spans="1:18" s="1" customFormat="1" x14ac:dyDescent="0.2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</row>
    <row r="458" spans="1:18" s="1" customFormat="1" x14ac:dyDescent="0.2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</row>
    <row r="459" spans="1:18" s="1" customFormat="1" x14ac:dyDescent="0.2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</row>
    <row r="460" spans="1:18" s="1" customFormat="1" x14ac:dyDescent="0.2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</row>
    <row r="461" spans="1:18" s="1" customFormat="1" x14ac:dyDescent="0.2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</row>
    <row r="462" spans="1:18" s="1" customFormat="1" x14ac:dyDescent="0.2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</row>
    <row r="463" spans="1:18" s="1" customFormat="1" x14ac:dyDescent="0.2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</row>
    <row r="464" spans="1:18" s="1" customFormat="1" x14ac:dyDescent="0.2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</row>
    <row r="465" spans="1:18" s="1" customFormat="1" x14ac:dyDescent="0.2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</row>
    <row r="466" spans="1:18" s="1" customFormat="1" x14ac:dyDescent="0.2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</row>
    <row r="467" spans="1:18" s="1" customFormat="1" x14ac:dyDescent="0.2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</row>
    <row r="468" spans="1:18" s="1" customFormat="1" x14ac:dyDescent="0.2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</row>
    <row r="469" spans="1:18" s="1" customFormat="1" x14ac:dyDescent="0.2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</row>
    <row r="470" spans="1:18" s="1" customFormat="1" x14ac:dyDescent="0.2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</row>
    <row r="471" spans="1:18" s="1" customFormat="1" x14ac:dyDescent="0.2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</row>
    <row r="472" spans="1:18" s="1" customFormat="1" x14ac:dyDescent="0.2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</row>
    <row r="473" spans="1:18" s="1" customFormat="1" x14ac:dyDescent="0.2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</row>
    <row r="474" spans="1:18" s="1" customFormat="1" x14ac:dyDescent="0.2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</row>
    <row r="475" spans="1:18" s="1" customFormat="1" x14ac:dyDescent="0.2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</row>
    <row r="476" spans="1:18" s="1" customFormat="1" x14ac:dyDescent="0.2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</row>
    <row r="477" spans="1:18" s="1" customFormat="1" x14ac:dyDescent="0.2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</row>
    <row r="478" spans="1:18" s="1" customFormat="1" x14ac:dyDescent="0.2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</row>
    <row r="479" spans="1:18" s="1" customFormat="1" x14ac:dyDescent="0.2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</row>
    <row r="480" spans="1:18" s="1" customFormat="1" x14ac:dyDescent="0.2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</row>
    <row r="481" spans="1:18" s="1" customFormat="1" x14ac:dyDescent="0.2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</row>
    <row r="482" spans="1:18" s="1" customFormat="1" x14ac:dyDescent="0.2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</row>
    <row r="483" spans="1:18" s="1" customFormat="1" x14ac:dyDescent="0.2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</row>
    <row r="484" spans="1:18" s="1" customFormat="1" x14ac:dyDescent="0.2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</row>
    <row r="485" spans="1:18" s="1" customFormat="1" x14ac:dyDescent="0.2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</row>
    <row r="486" spans="1:18" s="1" customFormat="1" x14ac:dyDescent="0.2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</row>
    <row r="487" spans="1:18" s="1" customFormat="1" x14ac:dyDescent="0.2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</row>
    <row r="488" spans="1:18" s="1" customFormat="1" x14ac:dyDescent="0.25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</row>
    <row r="489" spans="1:18" s="1" customFormat="1" x14ac:dyDescent="0.25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</row>
    <row r="490" spans="1:18" s="1" customFormat="1" x14ac:dyDescent="0.25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</row>
    <row r="491" spans="1:18" s="1" customFormat="1" x14ac:dyDescent="0.25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</row>
    <row r="492" spans="1:18" s="1" customFormat="1" x14ac:dyDescent="0.25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</row>
    <row r="493" spans="1:18" s="1" customFormat="1" x14ac:dyDescent="0.25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</row>
    <row r="494" spans="1:18" s="1" customFormat="1" x14ac:dyDescent="0.25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</row>
    <row r="495" spans="1:18" s="1" customFormat="1" x14ac:dyDescent="0.25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</row>
    <row r="496" spans="1:18" s="1" customFormat="1" x14ac:dyDescent="0.25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</row>
    <row r="497" spans="1:18" s="1" customFormat="1" x14ac:dyDescent="0.25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</row>
    <row r="498" spans="1:18" s="1" customFormat="1" x14ac:dyDescent="0.25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</row>
    <row r="499" spans="1:18" s="1" customFormat="1" x14ac:dyDescent="0.25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</row>
    <row r="500" spans="1:18" s="1" customFormat="1" x14ac:dyDescent="0.25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</row>
    <row r="501" spans="1:18" s="1" customFormat="1" x14ac:dyDescent="0.25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</row>
    <row r="502" spans="1:18" s="1" customFormat="1" x14ac:dyDescent="0.25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</row>
    <row r="503" spans="1:18" s="1" customFormat="1" x14ac:dyDescent="0.25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</row>
    <row r="504" spans="1:18" s="1" customFormat="1" x14ac:dyDescent="0.25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</row>
    <row r="505" spans="1:18" s="1" customFormat="1" x14ac:dyDescent="0.25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</row>
    <row r="506" spans="1:18" s="1" customFormat="1" x14ac:dyDescent="0.25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</row>
    <row r="507" spans="1:18" s="1" customFormat="1" x14ac:dyDescent="0.25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</row>
    <row r="508" spans="1:18" s="1" customFormat="1" x14ac:dyDescent="0.25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</row>
    <row r="509" spans="1:18" s="1" customFormat="1" x14ac:dyDescent="0.25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</row>
    <row r="510" spans="1:18" s="1" customFormat="1" x14ac:dyDescent="0.25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</row>
    <row r="511" spans="1:18" s="1" customFormat="1" x14ac:dyDescent="0.25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</row>
    <row r="512" spans="1:18" s="1" customFormat="1" x14ac:dyDescent="0.25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</row>
    <row r="513" spans="1:18" s="1" customFormat="1" x14ac:dyDescent="0.25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</row>
    <row r="514" spans="1:18" s="1" customFormat="1" x14ac:dyDescent="0.25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</row>
    <row r="515" spans="1:18" s="1" customFormat="1" x14ac:dyDescent="0.25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</row>
    <row r="516" spans="1:18" s="1" customFormat="1" x14ac:dyDescent="0.25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</row>
    <row r="517" spans="1:18" s="1" customFormat="1" x14ac:dyDescent="0.25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</row>
    <row r="518" spans="1:18" s="1" customFormat="1" x14ac:dyDescent="0.25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</row>
    <row r="519" spans="1:18" s="1" customFormat="1" x14ac:dyDescent="0.25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</row>
    <row r="520" spans="1:18" s="1" customFormat="1" x14ac:dyDescent="0.25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</row>
    <row r="521" spans="1:18" s="1" customFormat="1" x14ac:dyDescent="0.25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</row>
    <row r="522" spans="1:18" s="1" customFormat="1" x14ac:dyDescent="0.25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</row>
    <row r="523" spans="1:18" s="1" customFormat="1" x14ac:dyDescent="0.25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</row>
    <row r="524" spans="1:18" s="1" customFormat="1" x14ac:dyDescent="0.25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</row>
    <row r="525" spans="1:18" s="1" customFormat="1" x14ac:dyDescent="0.25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</row>
    <row r="526" spans="1:18" s="1" customFormat="1" x14ac:dyDescent="0.25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</row>
    <row r="527" spans="1:18" s="1" customFormat="1" x14ac:dyDescent="0.25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</row>
    <row r="528" spans="1:18" s="1" customFormat="1" x14ac:dyDescent="0.25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</row>
    <row r="529" spans="1:18" s="1" customFormat="1" x14ac:dyDescent="0.25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</row>
    <row r="530" spans="1:18" s="1" customFormat="1" x14ac:dyDescent="0.25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</row>
    <row r="531" spans="1:18" s="1" customFormat="1" x14ac:dyDescent="0.25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</row>
    <row r="532" spans="1:18" s="1" customFormat="1" x14ac:dyDescent="0.25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</row>
    <row r="533" spans="1:18" s="1" customFormat="1" x14ac:dyDescent="0.25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</row>
    <row r="534" spans="1:18" s="1" customFormat="1" x14ac:dyDescent="0.25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</row>
    <row r="535" spans="1:18" s="1" customFormat="1" x14ac:dyDescent="0.25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</row>
    <row r="536" spans="1:18" s="1" customFormat="1" x14ac:dyDescent="0.25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</row>
    <row r="537" spans="1:18" s="1" customFormat="1" x14ac:dyDescent="0.25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</row>
    <row r="538" spans="1:18" s="1" customFormat="1" x14ac:dyDescent="0.25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</row>
    <row r="539" spans="1:18" s="1" customFormat="1" x14ac:dyDescent="0.25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</row>
    <row r="540" spans="1:18" s="1" customFormat="1" x14ac:dyDescent="0.25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</row>
    <row r="541" spans="1:18" s="1" customFormat="1" x14ac:dyDescent="0.25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</row>
    <row r="542" spans="1:18" s="1" customFormat="1" x14ac:dyDescent="0.25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</row>
    <row r="543" spans="1:18" s="1" customFormat="1" x14ac:dyDescent="0.25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</row>
    <row r="544" spans="1:18" s="1" customFormat="1" x14ac:dyDescent="0.25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</row>
    <row r="545" spans="1:18" s="1" customFormat="1" x14ac:dyDescent="0.25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</row>
    <row r="546" spans="1:18" s="1" customFormat="1" x14ac:dyDescent="0.25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</row>
    <row r="547" spans="1:18" s="1" customFormat="1" x14ac:dyDescent="0.25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</row>
    <row r="548" spans="1:18" s="1" customFormat="1" x14ac:dyDescent="0.25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</row>
    <row r="549" spans="1:18" s="1" customFormat="1" x14ac:dyDescent="0.25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</row>
    <row r="550" spans="1:18" s="1" customFormat="1" x14ac:dyDescent="0.25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</row>
    <row r="551" spans="1:18" s="1" customFormat="1" x14ac:dyDescent="0.25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</row>
    <row r="552" spans="1:18" s="1" customFormat="1" x14ac:dyDescent="0.25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</row>
    <row r="553" spans="1:18" s="1" customFormat="1" x14ac:dyDescent="0.25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</row>
    <row r="554" spans="1:18" s="1" customFormat="1" x14ac:dyDescent="0.25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</row>
    <row r="555" spans="1:18" s="1" customFormat="1" x14ac:dyDescent="0.25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</row>
    <row r="556" spans="1:18" s="1" customFormat="1" x14ac:dyDescent="0.25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</row>
    <row r="557" spans="1:18" s="1" customFormat="1" x14ac:dyDescent="0.25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</row>
    <row r="558" spans="1:18" s="1" customFormat="1" x14ac:dyDescent="0.25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</row>
    <row r="559" spans="1:18" s="1" customFormat="1" x14ac:dyDescent="0.25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</row>
    <row r="560" spans="1:18" s="1" customFormat="1" x14ac:dyDescent="0.25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</row>
    <row r="561" spans="1:18" s="1" customFormat="1" x14ac:dyDescent="0.25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</row>
    <row r="562" spans="1:18" s="1" customFormat="1" x14ac:dyDescent="0.25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</row>
    <row r="563" spans="1:18" s="1" customFormat="1" x14ac:dyDescent="0.25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</row>
    <row r="564" spans="1:18" s="1" customFormat="1" x14ac:dyDescent="0.25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</row>
    <row r="565" spans="1:18" s="1" customFormat="1" x14ac:dyDescent="0.25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</row>
    <row r="566" spans="1:18" s="1" customFormat="1" x14ac:dyDescent="0.25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</row>
    <row r="567" spans="1:18" s="1" customFormat="1" x14ac:dyDescent="0.25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</row>
    <row r="568" spans="1:18" s="1" customFormat="1" x14ac:dyDescent="0.25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</row>
    <row r="569" spans="1:18" s="1" customFormat="1" x14ac:dyDescent="0.25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</row>
    <row r="570" spans="1:18" s="1" customFormat="1" x14ac:dyDescent="0.25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</row>
    <row r="571" spans="1:18" s="1" customFormat="1" x14ac:dyDescent="0.25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</row>
    <row r="572" spans="1:18" s="1" customFormat="1" x14ac:dyDescent="0.25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</row>
    <row r="573" spans="1:18" s="1" customFormat="1" x14ac:dyDescent="0.25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</row>
    <row r="574" spans="1:18" s="1" customFormat="1" x14ac:dyDescent="0.25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</row>
    <row r="575" spans="1:18" s="1" customFormat="1" x14ac:dyDescent="0.25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</row>
    <row r="576" spans="1:18" s="1" customFormat="1" x14ac:dyDescent="0.25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</row>
    <row r="577" spans="1:18" s="1" customFormat="1" x14ac:dyDescent="0.25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</row>
    <row r="578" spans="1:18" s="1" customFormat="1" x14ac:dyDescent="0.25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</row>
    <row r="579" spans="1:18" s="1" customFormat="1" x14ac:dyDescent="0.25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</row>
    <row r="580" spans="1:18" s="1" customFormat="1" x14ac:dyDescent="0.25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</row>
    <row r="581" spans="1:18" s="1" customFormat="1" x14ac:dyDescent="0.25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</row>
    <row r="582" spans="1:18" s="1" customFormat="1" x14ac:dyDescent="0.25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</row>
    <row r="583" spans="1:18" s="1" customFormat="1" x14ac:dyDescent="0.25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</row>
    <row r="584" spans="1:18" s="1" customFormat="1" x14ac:dyDescent="0.25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</row>
    <row r="585" spans="1:18" s="1" customFormat="1" x14ac:dyDescent="0.25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</row>
    <row r="586" spans="1:18" s="1" customFormat="1" x14ac:dyDescent="0.25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</row>
    <row r="587" spans="1:18" s="1" customFormat="1" x14ac:dyDescent="0.25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</row>
    <row r="588" spans="1:18" s="1" customFormat="1" x14ac:dyDescent="0.25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</row>
    <row r="589" spans="1:18" s="1" customFormat="1" x14ac:dyDescent="0.25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</row>
    <row r="590" spans="1:18" s="1" customFormat="1" x14ac:dyDescent="0.25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</row>
    <row r="591" spans="1:18" s="1" customFormat="1" x14ac:dyDescent="0.25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</row>
    <row r="592" spans="1:18" s="1" customFormat="1" x14ac:dyDescent="0.25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</row>
    <row r="593" spans="1:18" s="1" customFormat="1" x14ac:dyDescent="0.25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</row>
    <row r="594" spans="1:18" s="1" customFormat="1" x14ac:dyDescent="0.25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</row>
    <row r="595" spans="1:18" s="1" customFormat="1" x14ac:dyDescent="0.25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</row>
    <row r="596" spans="1:18" s="1" customFormat="1" x14ac:dyDescent="0.25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</row>
    <row r="597" spans="1:18" s="1" customFormat="1" x14ac:dyDescent="0.25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</row>
    <row r="598" spans="1:18" s="1" customFormat="1" x14ac:dyDescent="0.25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</row>
    <row r="599" spans="1:18" s="1" customFormat="1" x14ac:dyDescent="0.25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</row>
    <row r="600" spans="1:18" s="1" customFormat="1" x14ac:dyDescent="0.25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</row>
    <row r="601" spans="1:18" s="1" customFormat="1" x14ac:dyDescent="0.25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</row>
    <row r="602" spans="1:18" s="1" customFormat="1" x14ac:dyDescent="0.25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</row>
    <row r="603" spans="1:18" s="1" customFormat="1" x14ac:dyDescent="0.25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</row>
    <row r="604" spans="1:18" s="1" customFormat="1" x14ac:dyDescent="0.25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</row>
    <row r="605" spans="1:18" s="1" customFormat="1" x14ac:dyDescent="0.25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</row>
    <row r="606" spans="1:18" s="1" customFormat="1" x14ac:dyDescent="0.25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</row>
    <row r="607" spans="1:18" s="1" customFormat="1" x14ac:dyDescent="0.25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</row>
    <row r="608" spans="1:18" s="1" customFormat="1" x14ac:dyDescent="0.25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</row>
    <row r="609" spans="1:18" s="1" customFormat="1" x14ac:dyDescent="0.25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</row>
    <row r="610" spans="1:18" s="1" customFormat="1" x14ac:dyDescent="0.25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</row>
    <row r="611" spans="1:18" s="1" customFormat="1" x14ac:dyDescent="0.25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</row>
    <row r="612" spans="1:18" s="1" customFormat="1" x14ac:dyDescent="0.25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</row>
    <row r="613" spans="1:18" s="1" customFormat="1" x14ac:dyDescent="0.25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</row>
    <row r="614" spans="1:18" s="1" customFormat="1" x14ac:dyDescent="0.25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</row>
    <row r="615" spans="1:18" s="1" customFormat="1" x14ac:dyDescent="0.25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</row>
    <row r="616" spans="1:18" s="1" customFormat="1" x14ac:dyDescent="0.25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</row>
    <row r="617" spans="1:18" s="1" customFormat="1" x14ac:dyDescent="0.25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</row>
    <row r="618" spans="1:18" s="1" customFormat="1" x14ac:dyDescent="0.25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</row>
    <row r="619" spans="1:18" s="1" customFormat="1" x14ac:dyDescent="0.25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</row>
    <row r="620" spans="1:18" s="1" customFormat="1" x14ac:dyDescent="0.25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</row>
    <row r="621" spans="1:18" s="1" customFormat="1" x14ac:dyDescent="0.25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</row>
    <row r="622" spans="1:18" s="1" customFormat="1" x14ac:dyDescent="0.25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</row>
    <row r="623" spans="1:18" s="1" customFormat="1" x14ac:dyDescent="0.25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</row>
    <row r="624" spans="1:18" s="1" customFormat="1" x14ac:dyDescent="0.25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</row>
    <row r="625" spans="1:18" s="1" customFormat="1" x14ac:dyDescent="0.25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</row>
    <row r="626" spans="1:18" s="1" customFormat="1" x14ac:dyDescent="0.25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</row>
    <row r="627" spans="1:18" s="1" customFormat="1" x14ac:dyDescent="0.25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</row>
    <row r="628" spans="1:18" s="1" customFormat="1" x14ac:dyDescent="0.25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</row>
    <row r="629" spans="1:18" s="1" customFormat="1" x14ac:dyDescent="0.25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</row>
    <row r="630" spans="1:18" s="1" customFormat="1" x14ac:dyDescent="0.25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</row>
    <row r="631" spans="1:18" s="1" customFormat="1" x14ac:dyDescent="0.25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</row>
    <row r="632" spans="1:18" s="1" customFormat="1" x14ac:dyDescent="0.25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</row>
    <row r="633" spans="1:18" s="1" customFormat="1" x14ac:dyDescent="0.25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</row>
    <row r="634" spans="1:18" s="1" customFormat="1" x14ac:dyDescent="0.25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</row>
    <row r="635" spans="1:18" s="1" customFormat="1" x14ac:dyDescent="0.25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</row>
    <row r="636" spans="1:18" s="1" customFormat="1" x14ac:dyDescent="0.25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</row>
    <row r="637" spans="1:18" s="1" customFormat="1" x14ac:dyDescent="0.25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</row>
    <row r="638" spans="1:18" s="1" customFormat="1" x14ac:dyDescent="0.25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</row>
    <row r="639" spans="1:18" s="1" customFormat="1" x14ac:dyDescent="0.25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</row>
    <row r="640" spans="1:18" s="1" customFormat="1" x14ac:dyDescent="0.25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</row>
    <row r="641" spans="1:18" s="1" customFormat="1" x14ac:dyDescent="0.25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</row>
    <row r="642" spans="1:18" s="1" customFormat="1" x14ac:dyDescent="0.25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</row>
    <row r="643" spans="1:18" s="1" customFormat="1" x14ac:dyDescent="0.25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</row>
    <row r="644" spans="1:18" s="1" customFormat="1" x14ac:dyDescent="0.25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</row>
    <row r="645" spans="1:18" s="1" customFormat="1" x14ac:dyDescent="0.25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</row>
    <row r="646" spans="1:18" s="1" customFormat="1" x14ac:dyDescent="0.25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</row>
    <row r="647" spans="1:18" s="1" customFormat="1" x14ac:dyDescent="0.25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</row>
    <row r="648" spans="1:18" s="1" customFormat="1" x14ac:dyDescent="0.25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</row>
    <row r="649" spans="1:18" s="1" customFormat="1" x14ac:dyDescent="0.25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</row>
    <row r="650" spans="1:18" s="1" customFormat="1" x14ac:dyDescent="0.25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</row>
    <row r="651" spans="1:18" s="1" customFormat="1" x14ac:dyDescent="0.25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</row>
    <row r="652" spans="1:18" s="1" customFormat="1" x14ac:dyDescent="0.25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</row>
    <row r="653" spans="1:18" s="1" customFormat="1" x14ac:dyDescent="0.25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</row>
    <row r="654" spans="1:18" s="1" customFormat="1" x14ac:dyDescent="0.25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</row>
    <row r="655" spans="1:18" s="1" customFormat="1" x14ac:dyDescent="0.25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</row>
    <row r="656" spans="1:18" s="1" customFormat="1" x14ac:dyDescent="0.25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</row>
    <row r="657" spans="1:18" s="1" customFormat="1" x14ac:dyDescent="0.25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</row>
    <row r="658" spans="1:18" s="1" customFormat="1" x14ac:dyDescent="0.25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</row>
    <row r="659" spans="1:18" s="1" customFormat="1" x14ac:dyDescent="0.25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</row>
    <row r="660" spans="1:18" s="1" customFormat="1" x14ac:dyDescent="0.25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</row>
    <row r="661" spans="1:18" s="1" customFormat="1" x14ac:dyDescent="0.25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</row>
    <row r="662" spans="1:18" s="1" customFormat="1" x14ac:dyDescent="0.25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</row>
    <row r="663" spans="1:18" s="1" customFormat="1" x14ac:dyDescent="0.25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</row>
    <row r="664" spans="1:18" s="1" customFormat="1" x14ac:dyDescent="0.25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</row>
    <row r="665" spans="1:18" s="1" customFormat="1" x14ac:dyDescent="0.25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</row>
    <row r="666" spans="1:18" s="1" customFormat="1" x14ac:dyDescent="0.25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</row>
    <row r="667" spans="1:18" s="1" customFormat="1" x14ac:dyDescent="0.25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</row>
    <row r="668" spans="1:18" s="1" customFormat="1" x14ac:dyDescent="0.25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</row>
    <row r="669" spans="1:18" s="1" customFormat="1" x14ac:dyDescent="0.25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</row>
    <row r="670" spans="1:18" s="1" customFormat="1" x14ac:dyDescent="0.25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</row>
    <row r="671" spans="1:18" s="1" customFormat="1" x14ac:dyDescent="0.25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</row>
    <row r="672" spans="1:18" s="1" customFormat="1" x14ac:dyDescent="0.25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</row>
    <row r="673" spans="1:18" s="1" customFormat="1" x14ac:dyDescent="0.25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</row>
    <row r="674" spans="1:18" s="1" customFormat="1" x14ac:dyDescent="0.25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</row>
    <row r="675" spans="1:18" s="1" customFormat="1" x14ac:dyDescent="0.25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</row>
    <row r="676" spans="1:18" s="1" customFormat="1" x14ac:dyDescent="0.25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</row>
    <row r="677" spans="1:18" s="1" customFormat="1" x14ac:dyDescent="0.25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</row>
    <row r="678" spans="1:18" s="1" customFormat="1" x14ac:dyDescent="0.25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</row>
    <row r="679" spans="1:18" s="1" customFormat="1" x14ac:dyDescent="0.25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</row>
    <row r="680" spans="1:18" s="1" customFormat="1" x14ac:dyDescent="0.25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</row>
    <row r="681" spans="1:18" s="1" customFormat="1" x14ac:dyDescent="0.25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</row>
    <row r="682" spans="1:18" s="1" customFormat="1" x14ac:dyDescent="0.25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</row>
    <row r="683" spans="1:18" s="1" customFormat="1" x14ac:dyDescent="0.25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</row>
    <row r="684" spans="1:18" s="1" customFormat="1" x14ac:dyDescent="0.25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</row>
    <row r="685" spans="1:18" s="1" customFormat="1" x14ac:dyDescent="0.25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</row>
    <row r="686" spans="1:18" s="1" customFormat="1" x14ac:dyDescent="0.25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</row>
    <row r="687" spans="1:18" s="1" customFormat="1" x14ac:dyDescent="0.25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</row>
    <row r="688" spans="1:18" s="1" customFormat="1" x14ac:dyDescent="0.25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</row>
    <row r="689" spans="1:18" s="1" customFormat="1" x14ac:dyDescent="0.25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</row>
    <row r="690" spans="1:18" s="1" customFormat="1" x14ac:dyDescent="0.25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</row>
    <row r="691" spans="1:18" s="1" customFormat="1" x14ac:dyDescent="0.25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</row>
    <row r="692" spans="1:18" s="1" customFormat="1" x14ac:dyDescent="0.25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</row>
    <row r="693" spans="1:18" s="1" customFormat="1" x14ac:dyDescent="0.25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</row>
    <row r="694" spans="1:18" s="1" customFormat="1" x14ac:dyDescent="0.25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</row>
    <row r="695" spans="1:18" s="1" customFormat="1" x14ac:dyDescent="0.25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</row>
    <row r="696" spans="1:18" s="1" customFormat="1" x14ac:dyDescent="0.25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</row>
    <row r="697" spans="1:18" s="1" customFormat="1" x14ac:dyDescent="0.25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</row>
    <row r="698" spans="1:18" s="1" customFormat="1" x14ac:dyDescent="0.25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</row>
    <row r="699" spans="1:18" s="1" customFormat="1" x14ac:dyDescent="0.25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</row>
    <row r="700" spans="1:18" s="1" customFormat="1" x14ac:dyDescent="0.25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</row>
    <row r="701" spans="1:18" s="1" customFormat="1" x14ac:dyDescent="0.25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</row>
    <row r="702" spans="1:18" s="1" customFormat="1" x14ac:dyDescent="0.25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</row>
    <row r="703" spans="1:18" s="1" customFormat="1" x14ac:dyDescent="0.25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</row>
    <row r="704" spans="1:18" s="1" customFormat="1" x14ac:dyDescent="0.25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</row>
    <row r="705" spans="1:18" s="1" customFormat="1" x14ac:dyDescent="0.25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</row>
    <row r="706" spans="1:18" s="1" customFormat="1" x14ac:dyDescent="0.25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</row>
    <row r="707" spans="1:18" s="1" customFormat="1" x14ac:dyDescent="0.25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</row>
    <row r="708" spans="1:18" s="1" customFormat="1" x14ac:dyDescent="0.25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</row>
    <row r="709" spans="1:18" s="1" customFormat="1" x14ac:dyDescent="0.25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</row>
    <row r="710" spans="1:18" s="1" customFormat="1" x14ac:dyDescent="0.25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</row>
    <row r="711" spans="1:18" s="1" customFormat="1" x14ac:dyDescent="0.25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</row>
    <row r="712" spans="1:18" s="1" customFormat="1" x14ac:dyDescent="0.25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</row>
    <row r="713" spans="1:18" s="1" customFormat="1" x14ac:dyDescent="0.25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</row>
    <row r="714" spans="1:18" s="1" customFormat="1" x14ac:dyDescent="0.25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</row>
    <row r="715" spans="1:18" s="1" customFormat="1" x14ac:dyDescent="0.25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</row>
    <row r="716" spans="1:18" s="1" customFormat="1" x14ac:dyDescent="0.25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</row>
    <row r="717" spans="1:18" s="1" customFormat="1" x14ac:dyDescent="0.25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</row>
    <row r="718" spans="1:18" s="1" customFormat="1" x14ac:dyDescent="0.25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</row>
    <row r="719" spans="1:18" s="1" customFormat="1" x14ac:dyDescent="0.25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</row>
    <row r="720" spans="1:18" s="1" customFormat="1" x14ac:dyDescent="0.25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</row>
    <row r="721" spans="1:18" s="1" customFormat="1" x14ac:dyDescent="0.25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</row>
    <row r="722" spans="1:18" s="1" customFormat="1" x14ac:dyDescent="0.25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</row>
    <row r="723" spans="1:18" s="1" customFormat="1" x14ac:dyDescent="0.25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</row>
    <row r="724" spans="1:18" s="1" customFormat="1" x14ac:dyDescent="0.25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</row>
    <row r="725" spans="1:18" s="1" customFormat="1" x14ac:dyDescent="0.25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</row>
    <row r="726" spans="1:18" s="1" customFormat="1" x14ac:dyDescent="0.25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</row>
    <row r="727" spans="1:18" s="1" customFormat="1" x14ac:dyDescent="0.25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</row>
    <row r="728" spans="1:18" s="1" customFormat="1" x14ac:dyDescent="0.25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</row>
    <row r="729" spans="1:18" s="1" customFormat="1" x14ac:dyDescent="0.25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</row>
    <row r="730" spans="1:18" s="1" customFormat="1" x14ac:dyDescent="0.25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</row>
    <row r="731" spans="1:18" s="1" customFormat="1" x14ac:dyDescent="0.25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</row>
    <row r="732" spans="1:18" s="1" customFormat="1" x14ac:dyDescent="0.25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</row>
    <row r="733" spans="1:18" s="1" customFormat="1" x14ac:dyDescent="0.25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</row>
    <row r="734" spans="1:18" s="1" customFormat="1" x14ac:dyDescent="0.25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</row>
    <row r="735" spans="1:18" s="1" customFormat="1" x14ac:dyDescent="0.25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</row>
    <row r="736" spans="1:18" s="1" customFormat="1" x14ac:dyDescent="0.25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</row>
    <row r="737" spans="1:18" s="1" customFormat="1" x14ac:dyDescent="0.25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</row>
    <row r="738" spans="1:18" s="1" customFormat="1" x14ac:dyDescent="0.25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</row>
    <row r="739" spans="1:18" s="1" customFormat="1" x14ac:dyDescent="0.25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</row>
    <row r="740" spans="1:18" s="1" customFormat="1" x14ac:dyDescent="0.25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</row>
    <row r="741" spans="1:18" s="1" customFormat="1" x14ac:dyDescent="0.25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</row>
    <row r="742" spans="1:18" s="1" customFormat="1" x14ac:dyDescent="0.25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</row>
    <row r="743" spans="1:18" s="1" customFormat="1" x14ac:dyDescent="0.25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</row>
    <row r="744" spans="1:18" s="1" customFormat="1" x14ac:dyDescent="0.25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</row>
    <row r="745" spans="1:18" s="1" customFormat="1" x14ac:dyDescent="0.25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</row>
    <row r="746" spans="1:18" s="1" customFormat="1" x14ac:dyDescent="0.25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</row>
    <row r="747" spans="1:18" s="1" customFormat="1" x14ac:dyDescent="0.25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</row>
    <row r="748" spans="1:18" s="1" customFormat="1" x14ac:dyDescent="0.25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</row>
    <row r="749" spans="1:18" s="1" customFormat="1" x14ac:dyDescent="0.25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</row>
    <row r="750" spans="1:18" s="1" customFormat="1" x14ac:dyDescent="0.25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</row>
    <row r="751" spans="1:18" s="1" customFormat="1" x14ac:dyDescent="0.25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</row>
    <row r="752" spans="1:18" s="1" customFormat="1" x14ac:dyDescent="0.25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</row>
    <row r="753" spans="1:18" s="1" customFormat="1" x14ac:dyDescent="0.25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</row>
    <row r="754" spans="1:18" s="1" customFormat="1" x14ac:dyDescent="0.25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</row>
    <row r="755" spans="1:18" s="1" customFormat="1" x14ac:dyDescent="0.25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</row>
    <row r="756" spans="1:18" s="1" customFormat="1" x14ac:dyDescent="0.25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</row>
    <row r="757" spans="1:18" s="1" customFormat="1" x14ac:dyDescent="0.25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</row>
    <row r="758" spans="1:18" s="1" customFormat="1" x14ac:dyDescent="0.25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</row>
    <row r="759" spans="1:18" s="1" customFormat="1" x14ac:dyDescent="0.25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</row>
    <row r="760" spans="1:18" s="1" customFormat="1" x14ac:dyDescent="0.25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</row>
    <row r="761" spans="1:18" s="1" customFormat="1" x14ac:dyDescent="0.25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</row>
    <row r="762" spans="1:18" s="1" customFormat="1" x14ac:dyDescent="0.25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</row>
    <row r="763" spans="1:18" s="1" customFormat="1" x14ac:dyDescent="0.25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</row>
    <row r="764" spans="1:18" s="1" customFormat="1" x14ac:dyDescent="0.25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</row>
    <row r="765" spans="1:18" s="1" customFormat="1" x14ac:dyDescent="0.25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</row>
    <row r="766" spans="1:18" s="1" customFormat="1" x14ac:dyDescent="0.25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</row>
    <row r="767" spans="1:18" s="1" customFormat="1" x14ac:dyDescent="0.25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</row>
    <row r="768" spans="1:18" s="1" customFormat="1" x14ac:dyDescent="0.25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</row>
    <row r="769" spans="1:18" s="1" customFormat="1" x14ac:dyDescent="0.25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</row>
    <row r="770" spans="1:18" s="1" customFormat="1" x14ac:dyDescent="0.25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</row>
    <row r="771" spans="1:18" s="1" customFormat="1" x14ac:dyDescent="0.25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</row>
    <row r="772" spans="1:18" s="1" customFormat="1" x14ac:dyDescent="0.25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</row>
    <row r="773" spans="1:18" s="1" customFormat="1" x14ac:dyDescent="0.25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</row>
    <row r="774" spans="1:18" s="1" customFormat="1" x14ac:dyDescent="0.25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</row>
    <row r="775" spans="1:18" s="1" customFormat="1" x14ac:dyDescent="0.25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</row>
    <row r="776" spans="1:18" s="1" customFormat="1" x14ac:dyDescent="0.25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</row>
    <row r="777" spans="1:18" s="1" customFormat="1" x14ac:dyDescent="0.25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</row>
    <row r="778" spans="1:18" s="1" customFormat="1" x14ac:dyDescent="0.25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</row>
    <row r="779" spans="1:18" s="1" customFormat="1" x14ac:dyDescent="0.25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</row>
    <row r="780" spans="1:18" s="1" customFormat="1" x14ac:dyDescent="0.25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</row>
    <row r="781" spans="1:18" s="1" customFormat="1" x14ac:dyDescent="0.25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</row>
    <row r="782" spans="1:18" s="1" customFormat="1" x14ac:dyDescent="0.25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</row>
    <row r="783" spans="1:18" s="1" customFormat="1" x14ac:dyDescent="0.25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</row>
    <row r="784" spans="1:18" s="1" customFormat="1" x14ac:dyDescent="0.25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</row>
    <row r="785" spans="1:18" s="1" customFormat="1" x14ac:dyDescent="0.25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</row>
    <row r="786" spans="1:18" s="1" customFormat="1" x14ac:dyDescent="0.25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</row>
    <row r="787" spans="1:18" s="1" customFormat="1" x14ac:dyDescent="0.25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</row>
    <row r="788" spans="1:18" s="1" customFormat="1" x14ac:dyDescent="0.25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</row>
    <row r="789" spans="1:18" s="1" customFormat="1" x14ac:dyDescent="0.25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</row>
    <row r="790" spans="1:18" s="1" customFormat="1" x14ac:dyDescent="0.25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</row>
    <row r="791" spans="1:18" s="1" customFormat="1" x14ac:dyDescent="0.25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</row>
    <row r="792" spans="1:18" s="1" customFormat="1" x14ac:dyDescent="0.25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</row>
    <row r="793" spans="1:18" s="1" customFormat="1" x14ac:dyDescent="0.25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</row>
    <row r="794" spans="1:18" s="1" customFormat="1" x14ac:dyDescent="0.25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</row>
    <row r="795" spans="1:18" s="1" customFormat="1" x14ac:dyDescent="0.25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</row>
    <row r="796" spans="1:18" s="1" customFormat="1" x14ac:dyDescent="0.25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</row>
    <row r="797" spans="1:18" s="1" customFormat="1" x14ac:dyDescent="0.25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</row>
    <row r="798" spans="1:18" s="1" customFormat="1" x14ac:dyDescent="0.25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</row>
    <row r="799" spans="1:18" s="1" customFormat="1" x14ac:dyDescent="0.25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</row>
    <row r="800" spans="1:18" s="1" customFormat="1" x14ac:dyDescent="0.25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</row>
    <row r="801" spans="1:18" s="1" customFormat="1" x14ac:dyDescent="0.25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</row>
    <row r="802" spans="1:18" s="1" customFormat="1" x14ac:dyDescent="0.25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</row>
    <row r="803" spans="1:18" s="1" customFormat="1" x14ac:dyDescent="0.25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</row>
    <row r="804" spans="1:18" s="1" customFormat="1" x14ac:dyDescent="0.25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</row>
    <row r="805" spans="1:18" s="1" customFormat="1" x14ac:dyDescent="0.25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</row>
    <row r="806" spans="1:18" s="1" customFormat="1" x14ac:dyDescent="0.25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</row>
    <row r="807" spans="1:18" s="1" customFormat="1" x14ac:dyDescent="0.25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</row>
    <row r="808" spans="1:18" s="1" customFormat="1" x14ac:dyDescent="0.25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</row>
    <row r="809" spans="1:18" s="1" customFormat="1" x14ac:dyDescent="0.25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</row>
    <row r="810" spans="1:18" s="1" customFormat="1" x14ac:dyDescent="0.25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</row>
    <row r="811" spans="1:18" s="1" customFormat="1" x14ac:dyDescent="0.25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</row>
    <row r="812" spans="1:18" s="1" customFormat="1" x14ac:dyDescent="0.25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</row>
    <row r="813" spans="1:18" s="1" customFormat="1" x14ac:dyDescent="0.25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</row>
    <row r="814" spans="1:18" s="1" customFormat="1" x14ac:dyDescent="0.25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</row>
    <row r="815" spans="1:18" s="1" customFormat="1" x14ac:dyDescent="0.25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</row>
    <row r="816" spans="1:18" s="1" customFormat="1" x14ac:dyDescent="0.25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</row>
    <row r="817" spans="1:18" s="1" customFormat="1" x14ac:dyDescent="0.25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</row>
    <row r="818" spans="1:18" s="1" customFormat="1" x14ac:dyDescent="0.25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</row>
    <row r="819" spans="1:18" s="1" customFormat="1" x14ac:dyDescent="0.25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</row>
    <row r="820" spans="1:18" s="1" customFormat="1" x14ac:dyDescent="0.25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</row>
    <row r="821" spans="1:18" s="1" customFormat="1" x14ac:dyDescent="0.25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</row>
    <row r="822" spans="1:18" s="1" customFormat="1" x14ac:dyDescent="0.25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</row>
    <row r="823" spans="1:18" s="1" customFormat="1" x14ac:dyDescent="0.25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</row>
    <row r="824" spans="1:18" s="1" customFormat="1" x14ac:dyDescent="0.25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</row>
    <row r="825" spans="1:18" s="1" customFormat="1" x14ac:dyDescent="0.25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</row>
    <row r="826" spans="1:18" s="1" customFormat="1" x14ac:dyDescent="0.25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</row>
    <row r="827" spans="1:18" s="1" customFormat="1" x14ac:dyDescent="0.25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</row>
    <row r="828" spans="1:18" s="1" customFormat="1" x14ac:dyDescent="0.25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</row>
    <row r="829" spans="1:18" s="1" customFormat="1" x14ac:dyDescent="0.25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</row>
    <row r="830" spans="1:18" s="1" customFormat="1" x14ac:dyDescent="0.25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</row>
    <row r="831" spans="1:18" s="1" customFormat="1" x14ac:dyDescent="0.25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</row>
    <row r="832" spans="1:18" s="1" customFormat="1" x14ac:dyDescent="0.25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</row>
    <row r="833" spans="1:18" s="1" customFormat="1" x14ac:dyDescent="0.25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</row>
    <row r="834" spans="1:18" s="1" customFormat="1" x14ac:dyDescent="0.25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</row>
    <row r="835" spans="1:18" s="1" customFormat="1" x14ac:dyDescent="0.25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</row>
    <row r="836" spans="1:18" s="1" customFormat="1" x14ac:dyDescent="0.25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</row>
    <row r="837" spans="1:18" s="1" customFormat="1" x14ac:dyDescent="0.25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</row>
    <row r="838" spans="1:18" s="1" customFormat="1" x14ac:dyDescent="0.25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</row>
    <row r="839" spans="1:18" s="1" customFormat="1" x14ac:dyDescent="0.25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</row>
    <row r="840" spans="1:18" s="1" customFormat="1" x14ac:dyDescent="0.25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</row>
    <row r="841" spans="1:18" s="1" customFormat="1" x14ac:dyDescent="0.25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</row>
    <row r="842" spans="1:18" s="1" customFormat="1" x14ac:dyDescent="0.25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</row>
    <row r="843" spans="1:18" s="1" customFormat="1" x14ac:dyDescent="0.25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</row>
    <row r="844" spans="1:18" s="1" customFormat="1" x14ac:dyDescent="0.25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</row>
    <row r="845" spans="1:18" s="1" customFormat="1" x14ac:dyDescent="0.25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</row>
    <row r="846" spans="1:18" s="1" customFormat="1" x14ac:dyDescent="0.25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</row>
    <row r="847" spans="1:18" s="1" customFormat="1" x14ac:dyDescent="0.25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</row>
    <row r="848" spans="1:18" s="1" customFormat="1" x14ac:dyDescent="0.25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</row>
    <row r="849" spans="1:18" s="1" customFormat="1" x14ac:dyDescent="0.25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</row>
    <row r="850" spans="1:18" s="1" customFormat="1" x14ac:dyDescent="0.25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</row>
    <row r="851" spans="1:18" s="1" customFormat="1" x14ac:dyDescent="0.25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</row>
    <row r="852" spans="1:18" s="1" customFormat="1" x14ac:dyDescent="0.25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</row>
    <row r="853" spans="1:18" s="1" customFormat="1" x14ac:dyDescent="0.25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</row>
    <row r="854" spans="1:18" s="1" customFormat="1" x14ac:dyDescent="0.25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</row>
    <row r="855" spans="1:18" s="1" customFormat="1" x14ac:dyDescent="0.25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</row>
    <row r="856" spans="1:18" s="1" customFormat="1" x14ac:dyDescent="0.25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</row>
    <row r="857" spans="1:18" s="1" customFormat="1" x14ac:dyDescent="0.25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</row>
    <row r="858" spans="1:18" s="1" customFormat="1" x14ac:dyDescent="0.25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</row>
    <row r="859" spans="1:18" s="1" customFormat="1" x14ac:dyDescent="0.25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</row>
    <row r="860" spans="1:18" s="1" customFormat="1" x14ac:dyDescent="0.25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</row>
    <row r="861" spans="1:18" s="1" customFormat="1" x14ac:dyDescent="0.25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</row>
    <row r="862" spans="1:18" s="1" customFormat="1" x14ac:dyDescent="0.25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</row>
    <row r="863" spans="1:18" s="1" customFormat="1" x14ac:dyDescent="0.25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</row>
    <row r="864" spans="1:18" s="1" customFormat="1" x14ac:dyDescent="0.25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</row>
    <row r="865" spans="1:18" s="1" customFormat="1" x14ac:dyDescent="0.25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</row>
    <row r="866" spans="1:18" s="1" customFormat="1" x14ac:dyDescent="0.25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</row>
    <row r="867" spans="1:18" s="1" customFormat="1" x14ac:dyDescent="0.25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</row>
    <row r="868" spans="1:18" s="1" customFormat="1" x14ac:dyDescent="0.25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</row>
    <row r="869" spans="1:18" s="1" customFormat="1" x14ac:dyDescent="0.25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</row>
    <row r="870" spans="1:18" s="1" customFormat="1" x14ac:dyDescent="0.25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</row>
    <row r="871" spans="1:18" s="1" customFormat="1" x14ac:dyDescent="0.25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</row>
    <row r="872" spans="1:18" s="1" customFormat="1" x14ac:dyDescent="0.25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</row>
    <row r="873" spans="1:18" s="1" customFormat="1" x14ac:dyDescent="0.25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</row>
    <row r="874" spans="1:18" s="1" customFormat="1" x14ac:dyDescent="0.25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</row>
    <row r="875" spans="1:18" s="1" customFormat="1" x14ac:dyDescent="0.25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</row>
    <row r="876" spans="1:18" s="1" customFormat="1" x14ac:dyDescent="0.25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</row>
    <row r="877" spans="1:18" s="1" customFormat="1" x14ac:dyDescent="0.25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</row>
    <row r="878" spans="1:18" s="1" customFormat="1" x14ac:dyDescent="0.25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</row>
    <row r="879" spans="1:18" s="1" customFormat="1" x14ac:dyDescent="0.25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</row>
    <row r="880" spans="1:18" s="1" customFormat="1" x14ac:dyDescent="0.25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</row>
    <row r="881" spans="1:18" s="1" customFormat="1" x14ac:dyDescent="0.25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</row>
    <row r="882" spans="1:18" s="1" customFormat="1" x14ac:dyDescent="0.25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</row>
    <row r="883" spans="1:18" s="1" customFormat="1" x14ac:dyDescent="0.25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</row>
    <row r="884" spans="1:18" s="1" customFormat="1" x14ac:dyDescent="0.25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</row>
    <row r="885" spans="1:18" s="1" customFormat="1" x14ac:dyDescent="0.25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</row>
    <row r="886" spans="1:18" s="1" customFormat="1" x14ac:dyDescent="0.25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</row>
    <row r="887" spans="1:18" s="1" customFormat="1" x14ac:dyDescent="0.25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</row>
    <row r="888" spans="1:18" s="1" customFormat="1" x14ac:dyDescent="0.25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</row>
    <row r="889" spans="1:18" s="1" customFormat="1" x14ac:dyDescent="0.25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</row>
    <row r="890" spans="1:18" s="1" customFormat="1" x14ac:dyDescent="0.25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</row>
    <row r="891" spans="1:18" s="1" customFormat="1" x14ac:dyDescent="0.25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</row>
    <row r="892" spans="1:18" s="1" customFormat="1" x14ac:dyDescent="0.25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</row>
    <row r="893" spans="1:18" s="1" customFormat="1" x14ac:dyDescent="0.25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</row>
    <row r="894" spans="1:18" s="1" customFormat="1" x14ac:dyDescent="0.25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</row>
    <row r="895" spans="1:18" s="1" customFormat="1" x14ac:dyDescent="0.25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</row>
    <row r="896" spans="1:18" s="1" customFormat="1" x14ac:dyDescent="0.25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</row>
    <row r="897" spans="1:18" s="1" customFormat="1" x14ac:dyDescent="0.25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</row>
    <row r="898" spans="1:18" s="1" customFormat="1" x14ac:dyDescent="0.25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</row>
    <row r="899" spans="1:18" s="1" customFormat="1" x14ac:dyDescent="0.25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</row>
    <row r="900" spans="1:18" s="1" customFormat="1" x14ac:dyDescent="0.25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</row>
    <row r="901" spans="1:18" s="1" customFormat="1" x14ac:dyDescent="0.25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</row>
    <row r="902" spans="1:18" s="1" customFormat="1" x14ac:dyDescent="0.25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</row>
    <row r="903" spans="1:18" s="1" customFormat="1" x14ac:dyDescent="0.25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</row>
    <row r="904" spans="1:18" s="1" customFormat="1" x14ac:dyDescent="0.25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</row>
    <row r="905" spans="1:18" s="1" customFormat="1" x14ac:dyDescent="0.25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</row>
    <row r="906" spans="1:18" s="1" customFormat="1" x14ac:dyDescent="0.25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</row>
    <row r="907" spans="1:18" s="1" customFormat="1" x14ac:dyDescent="0.25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</row>
    <row r="908" spans="1:18" s="1" customFormat="1" x14ac:dyDescent="0.25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</row>
    <row r="909" spans="1:18" s="1" customFormat="1" x14ac:dyDescent="0.25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</row>
    <row r="910" spans="1:18" s="1" customFormat="1" x14ac:dyDescent="0.25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</row>
    <row r="911" spans="1:18" s="1" customFormat="1" x14ac:dyDescent="0.25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</row>
    <row r="912" spans="1:18" s="1" customFormat="1" x14ac:dyDescent="0.25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</row>
    <row r="913" spans="1:18" s="1" customFormat="1" x14ac:dyDescent="0.25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</row>
    <row r="914" spans="1:18" s="1" customFormat="1" x14ac:dyDescent="0.25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</row>
    <row r="915" spans="1:18" s="1" customFormat="1" x14ac:dyDescent="0.25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</row>
    <row r="916" spans="1:18" s="1" customFormat="1" x14ac:dyDescent="0.25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</row>
    <row r="917" spans="1:18" s="1" customFormat="1" x14ac:dyDescent="0.25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</row>
    <row r="918" spans="1:18" s="1" customFormat="1" x14ac:dyDescent="0.25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</row>
    <row r="919" spans="1:18" s="1" customFormat="1" x14ac:dyDescent="0.25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</row>
    <row r="920" spans="1:18" s="1" customFormat="1" x14ac:dyDescent="0.25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</row>
    <row r="921" spans="1:18" s="1" customFormat="1" x14ac:dyDescent="0.25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</row>
    <row r="922" spans="1:18" s="1" customFormat="1" x14ac:dyDescent="0.25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</row>
    <row r="923" spans="1:18" s="1" customFormat="1" x14ac:dyDescent="0.25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</row>
    <row r="924" spans="1:18" s="1" customFormat="1" x14ac:dyDescent="0.25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</row>
    <row r="925" spans="1:18" s="1" customFormat="1" x14ac:dyDescent="0.25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</row>
    <row r="926" spans="1:18" s="1" customFormat="1" x14ac:dyDescent="0.25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</row>
    <row r="927" spans="1:18" s="1" customFormat="1" x14ac:dyDescent="0.25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</row>
    <row r="928" spans="1:18" s="1" customFormat="1" x14ac:dyDescent="0.25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</row>
    <row r="929" spans="1:18" s="1" customFormat="1" x14ac:dyDescent="0.25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</row>
    <row r="930" spans="1:18" s="1" customFormat="1" x14ac:dyDescent="0.25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</row>
    <row r="931" spans="1:18" s="1" customFormat="1" x14ac:dyDescent="0.25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</row>
    <row r="932" spans="1:18" s="1" customFormat="1" x14ac:dyDescent="0.25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</row>
    <row r="933" spans="1:18" s="1" customFormat="1" x14ac:dyDescent="0.25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</row>
    <row r="934" spans="1:18" s="1" customFormat="1" x14ac:dyDescent="0.25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</row>
    <row r="935" spans="1:18" s="1" customFormat="1" x14ac:dyDescent="0.25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</row>
    <row r="936" spans="1:18" s="1" customFormat="1" x14ac:dyDescent="0.25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</row>
    <row r="937" spans="1:18" s="1" customFormat="1" x14ac:dyDescent="0.25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</row>
    <row r="938" spans="1:18" s="1" customFormat="1" x14ac:dyDescent="0.25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</row>
    <row r="939" spans="1:18" s="1" customFormat="1" x14ac:dyDescent="0.25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</row>
    <row r="940" spans="1:18" s="1" customFormat="1" x14ac:dyDescent="0.25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</row>
    <row r="941" spans="1:18" s="1" customFormat="1" x14ac:dyDescent="0.25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</row>
    <row r="942" spans="1:18" s="1" customFormat="1" x14ac:dyDescent="0.25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</row>
    <row r="943" spans="1:18" s="1" customFormat="1" x14ac:dyDescent="0.25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</row>
    <row r="944" spans="1:18" s="1" customFormat="1" x14ac:dyDescent="0.25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</row>
    <row r="945" spans="1:18" s="1" customFormat="1" x14ac:dyDescent="0.25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</row>
    <row r="946" spans="1:18" s="1" customFormat="1" x14ac:dyDescent="0.25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</row>
    <row r="947" spans="1:18" s="1" customFormat="1" x14ac:dyDescent="0.25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</row>
    <row r="948" spans="1:18" s="1" customFormat="1" x14ac:dyDescent="0.25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</row>
    <row r="949" spans="1:18" s="1" customFormat="1" x14ac:dyDescent="0.25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</row>
    <row r="950" spans="1:18" s="1" customFormat="1" x14ac:dyDescent="0.25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</row>
    <row r="951" spans="1:18" s="1" customFormat="1" x14ac:dyDescent="0.25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</row>
    <row r="952" spans="1:18" s="1" customFormat="1" x14ac:dyDescent="0.25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</row>
    <row r="953" spans="1:18" s="1" customFormat="1" x14ac:dyDescent="0.25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</row>
    <row r="954" spans="1:18" s="1" customFormat="1" x14ac:dyDescent="0.25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</row>
    <row r="955" spans="1:18" s="1" customFormat="1" x14ac:dyDescent="0.25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</row>
    <row r="956" spans="1:18" s="1" customFormat="1" x14ac:dyDescent="0.25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</row>
    <row r="957" spans="1:18" s="1" customFormat="1" x14ac:dyDescent="0.25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</row>
    <row r="958" spans="1:18" s="1" customFormat="1" x14ac:dyDescent="0.25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</row>
    <row r="959" spans="1:18" s="1" customFormat="1" x14ac:dyDescent="0.25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</row>
    <row r="960" spans="1:18" s="1" customFormat="1" x14ac:dyDescent="0.25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</row>
    <row r="961" spans="1:18" s="1" customFormat="1" x14ac:dyDescent="0.25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</row>
    <row r="962" spans="1:18" s="1" customFormat="1" x14ac:dyDescent="0.25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</row>
    <row r="963" spans="1:18" s="1" customFormat="1" x14ac:dyDescent="0.25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</row>
    <row r="964" spans="1:18" s="1" customFormat="1" x14ac:dyDescent="0.25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</row>
    <row r="965" spans="1:18" s="1" customFormat="1" x14ac:dyDescent="0.25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</row>
    <row r="966" spans="1:18" s="1" customFormat="1" x14ac:dyDescent="0.25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</row>
    <row r="967" spans="1:18" s="1" customFormat="1" x14ac:dyDescent="0.25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</row>
    <row r="968" spans="1:18" s="1" customFormat="1" x14ac:dyDescent="0.25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</row>
    <row r="969" spans="1:18" s="1" customFormat="1" x14ac:dyDescent="0.25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</row>
    <row r="970" spans="1:18" s="1" customFormat="1" x14ac:dyDescent="0.25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</row>
    <row r="971" spans="1:18" s="1" customFormat="1" x14ac:dyDescent="0.25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</row>
    <row r="972" spans="1:18" s="1" customFormat="1" x14ac:dyDescent="0.25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</row>
    <row r="973" spans="1:18" s="1" customFormat="1" x14ac:dyDescent="0.25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</row>
    <row r="974" spans="1:18" s="1" customFormat="1" x14ac:dyDescent="0.25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</row>
    <row r="975" spans="1:18" s="1" customFormat="1" x14ac:dyDescent="0.25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</row>
    <row r="976" spans="1:18" s="1" customFormat="1" x14ac:dyDescent="0.25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</row>
    <row r="977" spans="1:18" s="1" customFormat="1" x14ac:dyDescent="0.25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</row>
    <row r="978" spans="1:18" s="1" customFormat="1" x14ac:dyDescent="0.25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</row>
    <row r="979" spans="1:18" s="1" customFormat="1" x14ac:dyDescent="0.25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</row>
    <row r="980" spans="1:18" s="1" customFormat="1" x14ac:dyDescent="0.25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</row>
    <row r="981" spans="1:18" s="1" customFormat="1" x14ac:dyDescent="0.25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</row>
    <row r="982" spans="1:18" s="1" customFormat="1" x14ac:dyDescent="0.25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</row>
    <row r="983" spans="1:18" s="1" customFormat="1" x14ac:dyDescent="0.25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</row>
    <row r="984" spans="1:18" s="1" customFormat="1" x14ac:dyDescent="0.25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</row>
    <row r="985" spans="1:18" s="1" customFormat="1" x14ac:dyDescent="0.25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</row>
    <row r="986" spans="1:18" s="1" customFormat="1" x14ac:dyDescent="0.25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</row>
    <row r="987" spans="1:18" s="1" customFormat="1" x14ac:dyDescent="0.25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</row>
    <row r="988" spans="1:18" s="1" customFormat="1" x14ac:dyDescent="0.25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</row>
    <row r="989" spans="1:18" s="1" customFormat="1" x14ac:dyDescent="0.25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</row>
    <row r="990" spans="1:18" s="1" customFormat="1" x14ac:dyDescent="0.25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</row>
    <row r="991" spans="1:18" s="1" customFormat="1" x14ac:dyDescent="0.25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</row>
    <row r="992" spans="1:18" s="1" customFormat="1" x14ac:dyDescent="0.25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</row>
    <row r="993" spans="1:18" s="1" customFormat="1" x14ac:dyDescent="0.25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</row>
    <row r="994" spans="1:18" s="1" customFormat="1" x14ac:dyDescent="0.25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</row>
    <row r="995" spans="1:18" s="1" customFormat="1" x14ac:dyDescent="0.25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</row>
    <row r="996" spans="1:18" s="1" customFormat="1" x14ac:dyDescent="0.25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</row>
    <row r="997" spans="1:18" s="1" customFormat="1" x14ac:dyDescent="0.25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</row>
    <row r="998" spans="1:18" s="1" customFormat="1" x14ac:dyDescent="0.25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</row>
    <row r="999" spans="1:18" s="1" customFormat="1" x14ac:dyDescent="0.25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</row>
    <row r="1000" spans="1:18" s="1" customFormat="1" x14ac:dyDescent="0.25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</row>
    <row r="1001" spans="1:18" s="1" customFormat="1" x14ac:dyDescent="0.25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</row>
    <row r="1002" spans="1:18" s="1" customFormat="1" x14ac:dyDescent="0.25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</row>
    <row r="1003" spans="1:18" s="1" customFormat="1" x14ac:dyDescent="0.25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</row>
    <row r="1004" spans="1:18" s="1" customFormat="1" x14ac:dyDescent="0.25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</row>
    <row r="1005" spans="1:18" s="1" customFormat="1" x14ac:dyDescent="0.25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</row>
    <row r="1006" spans="1:18" s="1" customFormat="1" x14ac:dyDescent="0.25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</row>
    <row r="1007" spans="1:18" s="1" customFormat="1" x14ac:dyDescent="0.25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</row>
    <row r="1008" spans="1:18" s="1" customFormat="1" x14ac:dyDescent="0.25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</row>
    <row r="1009" spans="1:18" s="1" customFormat="1" x14ac:dyDescent="0.25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</row>
    <row r="1010" spans="1:18" s="1" customFormat="1" x14ac:dyDescent="0.25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</row>
    <row r="1011" spans="1:18" s="1" customFormat="1" x14ac:dyDescent="0.25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</row>
    <row r="1012" spans="1:18" s="1" customFormat="1" x14ac:dyDescent="0.25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</row>
    <row r="1013" spans="1:18" s="1" customFormat="1" x14ac:dyDescent="0.25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</row>
    <row r="1014" spans="1:18" s="1" customFormat="1" x14ac:dyDescent="0.25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</row>
    <row r="1015" spans="1:18" s="1" customFormat="1" x14ac:dyDescent="0.25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</row>
    <row r="1016" spans="1:18" s="1" customFormat="1" x14ac:dyDescent="0.25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</row>
    <row r="1017" spans="1:18" s="1" customFormat="1" x14ac:dyDescent="0.25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</row>
    <row r="1018" spans="1:18" s="1" customFormat="1" x14ac:dyDescent="0.25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</row>
    <row r="1019" spans="1:18" s="1" customFormat="1" x14ac:dyDescent="0.25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</row>
    <row r="1020" spans="1:18" s="1" customFormat="1" x14ac:dyDescent="0.25">
      <c r="A1020"/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</row>
    <row r="1021" spans="1:18" s="1" customFormat="1" x14ac:dyDescent="0.25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</row>
    <row r="1022" spans="1:18" s="1" customFormat="1" x14ac:dyDescent="0.25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</row>
    <row r="1023" spans="1:18" s="1" customFormat="1" x14ac:dyDescent="0.25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</row>
    <row r="1024" spans="1:18" s="1" customFormat="1" x14ac:dyDescent="0.25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</row>
    <row r="1025" spans="1:18" s="1" customFormat="1" x14ac:dyDescent="0.25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</row>
    <row r="1026" spans="1:18" s="1" customFormat="1" x14ac:dyDescent="0.25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</row>
    <row r="1027" spans="1:18" s="1" customFormat="1" x14ac:dyDescent="0.25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</row>
    <row r="1028" spans="1:18" s="1" customFormat="1" x14ac:dyDescent="0.25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</row>
    <row r="1029" spans="1:18" s="1" customFormat="1" x14ac:dyDescent="0.25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</row>
    <row r="1030" spans="1:18" s="1" customFormat="1" x14ac:dyDescent="0.25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</row>
    <row r="1031" spans="1:18" s="1" customFormat="1" x14ac:dyDescent="0.25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</row>
    <row r="1032" spans="1:18" s="1" customFormat="1" x14ac:dyDescent="0.25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</row>
    <row r="1033" spans="1:18" s="1" customFormat="1" x14ac:dyDescent="0.25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</row>
    <row r="1034" spans="1:18" s="1" customFormat="1" x14ac:dyDescent="0.25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</row>
    <row r="1035" spans="1:18" s="1" customFormat="1" x14ac:dyDescent="0.25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</row>
    <row r="1036" spans="1:18" s="1" customFormat="1" x14ac:dyDescent="0.25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</row>
    <row r="1037" spans="1:18" s="1" customFormat="1" x14ac:dyDescent="0.25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</row>
    <row r="1038" spans="1:18" s="1" customFormat="1" x14ac:dyDescent="0.25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</row>
    <row r="1039" spans="1:18" s="1" customFormat="1" x14ac:dyDescent="0.25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</row>
    <row r="1040" spans="1:18" s="1" customFormat="1" x14ac:dyDescent="0.25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</row>
    <row r="1041" spans="1:18" s="1" customFormat="1" x14ac:dyDescent="0.25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</row>
    <row r="1042" spans="1:18" s="1" customFormat="1" x14ac:dyDescent="0.25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</row>
    <row r="1043" spans="1:18" s="1" customFormat="1" x14ac:dyDescent="0.25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</row>
    <row r="1044" spans="1:18" s="1" customFormat="1" x14ac:dyDescent="0.25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</row>
    <row r="1045" spans="1:18" s="1" customFormat="1" x14ac:dyDescent="0.25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</row>
    <row r="1046" spans="1:18" s="1" customFormat="1" x14ac:dyDescent="0.25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</row>
    <row r="1047" spans="1:18" s="1" customFormat="1" x14ac:dyDescent="0.25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</row>
    <row r="1048" spans="1:18" s="1" customFormat="1" x14ac:dyDescent="0.25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</row>
    <row r="1049" spans="1:18" s="1" customFormat="1" x14ac:dyDescent="0.25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</row>
    <row r="1050" spans="1:18" s="1" customFormat="1" x14ac:dyDescent="0.25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</row>
    <row r="1051" spans="1:18" s="1" customFormat="1" x14ac:dyDescent="0.25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</row>
    <row r="1052" spans="1:18" s="1" customFormat="1" x14ac:dyDescent="0.25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</row>
    <row r="1053" spans="1:18" s="1" customFormat="1" x14ac:dyDescent="0.25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</row>
    <row r="1054" spans="1:18" s="1" customFormat="1" x14ac:dyDescent="0.25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</row>
    <row r="1055" spans="1:18" s="1" customFormat="1" x14ac:dyDescent="0.25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</row>
    <row r="1056" spans="1:18" s="1" customFormat="1" x14ac:dyDescent="0.25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</row>
    <row r="1057" spans="1:18" s="1" customFormat="1" x14ac:dyDescent="0.25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</row>
    <row r="1058" spans="1:18" s="1" customFormat="1" x14ac:dyDescent="0.25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</row>
    <row r="1059" spans="1:18" s="1" customFormat="1" x14ac:dyDescent="0.25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</row>
    <row r="1060" spans="1:18" s="1" customFormat="1" x14ac:dyDescent="0.25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</row>
    <row r="1061" spans="1:18" s="1" customFormat="1" x14ac:dyDescent="0.25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</row>
    <row r="1062" spans="1:18" s="1" customFormat="1" x14ac:dyDescent="0.25">
      <c r="A1062"/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</row>
    <row r="1063" spans="1:18" s="1" customFormat="1" x14ac:dyDescent="0.25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</row>
    <row r="1064" spans="1:18" s="1" customFormat="1" x14ac:dyDescent="0.25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</row>
    <row r="1065" spans="1:18" s="1" customFormat="1" x14ac:dyDescent="0.25">
      <c r="A1065"/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</row>
    <row r="1066" spans="1:18" s="1" customFormat="1" x14ac:dyDescent="0.25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</row>
    <row r="1067" spans="1:18" s="1" customFormat="1" x14ac:dyDescent="0.25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</row>
    <row r="1068" spans="1:18" s="1" customFormat="1" x14ac:dyDescent="0.25">
      <c r="A1068"/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</row>
    <row r="1069" spans="1:18" s="1" customFormat="1" x14ac:dyDescent="0.25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</row>
    <row r="1070" spans="1:18" s="1" customFormat="1" x14ac:dyDescent="0.25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</row>
    <row r="1071" spans="1:18" s="1" customFormat="1" x14ac:dyDescent="0.25">
      <c r="A1071"/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</row>
    <row r="1072" spans="1:18" s="1" customFormat="1" x14ac:dyDescent="0.25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</row>
    <row r="1073" spans="1:18" s="1" customFormat="1" x14ac:dyDescent="0.25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</row>
    <row r="1074" spans="1:18" s="1" customFormat="1" x14ac:dyDescent="0.25">
      <c r="A1074"/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</row>
    <row r="1075" spans="1:18" s="1" customFormat="1" x14ac:dyDescent="0.25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</row>
    <row r="1076" spans="1:18" s="1" customFormat="1" x14ac:dyDescent="0.25">
      <c r="A1076"/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</row>
    <row r="1077" spans="1:18" s="1" customFormat="1" x14ac:dyDescent="0.25">
      <c r="A1077"/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</row>
    <row r="1078" spans="1:18" s="1" customFormat="1" x14ac:dyDescent="0.25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</row>
    <row r="1079" spans="1:18" s="1" customFormat="1" x14ac:dyDescent="0.25">
      <c r="A1079"/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</row>
    <row r="1080" spans="1:18" s="1" customFormat="1" x14ac:dyDescent="0.25">
      <c r="A1080"/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</row>
    <row r="1081" spans="1:18" s="1" customFormat="1" x14ac:dyDescent="0.25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</row>
    <row r="1082" spans="1:18" s="1" customFormat="1" x14ac:dyDescent="0.25">
      <c r="A1082"/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</row>
    <row r="1083" spans="1:18" s="1" customFormat="1" x14ac:dyDescent="0.25">
      <c r="A1083"/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</row>
    <row r="1084" spans="1:18" s="1" customFormat="1" x14ac:dyDescent="0.25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</row>
    <row r="1085" spans="1:18" s="1" customFormat="1" x14ac:dyDescent="0.25">
      <c r="A1085"/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</row>
    <row r="1086" spans="1:18" s="1" customFormat="1" x14ac:dyDescent="0.25">
      <c r="A1086"/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</row>
    <row r="1087" spans="1:18" s="1" customFormat="1" x14ac:dyDescent="0.25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</row>
    <row r="1088" spans="1:18" s="1" customFormat="1" x14ac:dyDescent="0.25">
      <c r="A1088"/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</row>
    <row r="1089" spans="1:18" s="1" customFormat="1" x14ac:dyDescent="0.25">
      <c r="A1089"/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</row>
    <row r="1090" spans="1:18" s="1" customFormat="1" x14ac:dyDescent="0.25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</row>
    <row r="1091" spans="1:18" s="1" customFormat="1" x14ac:dyDescent="0.25">
      <c r="A1091"/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</row>
    <row r="1092" spans="1:18" s="1" customFormat="1" x14ac:dyDescent="0.25">
      <c r="A1092"/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</row>
    <row r="1093" spans="1:18" s="1" customFormat="1" x14ac:dyDescent="0.25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</row>
    <row r="1094" spans="1:18" s="1" customFormat="1" x14ac:dyDescent="0.25">
      <c r="A1094"/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</row>
    <row r="1095" spans="1:18" s="1" customFormat="1" x14ac:dyDescent="0.25">
      <c r="A1095"/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</row>
    <row r="1096" spans="1:18" s="1" customFormat="1" x14ac:dyDescent="0.25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</row>
    <row r="1097" spans="1:18" s="1" customFormat="1" x14ac:dyDescent="0.25">
      <c r="A1097"/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</row>
    <row r="1098" spans="1:18" s="1" customFormat="1" x14ac:dyDescent="0.25">
      <c r="A1098"/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</row>
    <row r="1099" spans="1:18" s="1" customFormat="1" x14ac:dyDescent="0.25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</row>
    <row r="1100" spans="1:18" s="1" customFormat="1" x14ac:dyDescent="0.25">
      <c r="A1100"/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</row>
    <row r="1101" spans="1:18" s="1" customFormat="1" x14ac:dyDescent="0.25">
      <c r="A1101"/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</row>
    <row r="1102" spans="1:18" s="1" customFormat="1" x14ac:dyDescent="0.25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</row>
    <row r="1103" spans="1:18" s="1" customFormat="1" x14ac:dyDescent="0.25">
      <c r="A1103"/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</row>
    <row r="1104" spans="1:18" s="1" customFormat="1" x14ac:dyDescent="0.25">
      <c r="A1104"/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</row>
    <row r="1105" spans="1:18" s="1" customFormat="1" x14ac:dyDescent="0.25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</row>
    <row r="1106" spans="1:18" s="1" customFormat="1" x14ac:dyDescent="0.25">
      <c r="A1106"/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</row>
    <row r="1107" spans="1:18" s="1" customFormat="1" x14ac:dyDescent="0.25">
      <c r="A1107"/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</row>
    <row r="1108" spans="1:18" s="1" customFormat="1" x14ac:dyDescent="0.25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</row>
    <row r="1109" spans="1:18" s="1" customFormat="1" x14ac:dyDescent="0.25">
      <c r="A1109"/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</row>
    <row r="1110" spans="1:18" s="1" customFormat="1" x14ac:dyDescent="0.25">
      <c r="A1110"/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</row>
    <row r="1111" spans="1:18" s="1" customFormat="1" x14ac:dyDescent="0.25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</row>
    <row r="1112" spans="1:18" s="1" customFormat="1" x14ac:dyDescent="0.25">
      <c r="A1112"/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</row>
    <row r="1113" spans="1:18" s="1" customFormat="1" x14ac:dyDescent="0.25">
      <c r="A1113"/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</row>
    <row r="1114" spans="1:18" s="1" customFormat="1" x14ac:dyDescent="0.25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</row>
    <row r="1115" spans="1:18" s="1" customFormat="1" x14ac:dyDescent="0.25">
      <c r="A1115"/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</row>
    <row r="1116" spans="1:18" s="1" customFormat="1" x14ac:dyDescent="0.25">
      <c r="A1116"/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</row>
    <row r="1117" spans="1:18" s="1" customFormat="1" x14ac:dyDescent="0.25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</row>
    <row r="1118" spans="1:18" s="1" customFormat="1" x14ac:dyDescent="0.25">
      <c r="A1118"/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</row>
    <row r="1119" spans="1:18" s="1" customFormat="1" x14ac:dyDescent="0.25">
      <c r="A1119"/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</row>
    <row r="1120" spans="1:18" s="1" customFormat="1" x14ac:dyDescent="0.25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</row>
    <row r="1121" spans="1:18" s="1" customFormat="1" x14ac:dyDescent="0.25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</row>
    <row r="1122" spans="1:18" s="1" customFormat="1" x14ac:dyDescent="0.25">
      <c r="A1122"/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</row>
    <row r="1123" spans="1:18" s="1" customFormat="1" x14ac:dyDescent="0.25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</row>
    <row r="1124" spans="1:18" s="1" customFormat="1" x14ac:dyDescent="0.25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</row>
    <row r="1125" spans="1:18" s="1" customFormat="1" x14ac:dyDescent="0.25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</row>
    <row r="1126" spans="1:18" s="1" customFormat="1" x14ac:dyDescent="0.25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</row>
    <row r="1127" spans="1:18" s="1" customFormat="1" x14ac:dyDescent="0.25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</row>
    <row r="1128" spans="1:18" s="1" customFormat="1" x14ac:dyDescent="0.25">
      <c r="A1128"/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</row>
    <row r="1129" spans="1:18" s="1" customFormat="1" x14ac:dyDescent="0.25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</row>
    <row r="1130" spans="1:18" s="1" customFormat="1" x14ac:dyDescent="0.25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</row>
    <row r="1131" spans="1:18" s="1" customFormat="1" x14ac:dyDescent="0.25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</row>
    <row r="1132" spans="1:18" s="1" customFormat="1" x14ac:dyDescent="0.25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</row>
    <row r="1133" spans="1:18" s="1" customFormat="1" x14ac:dyDescent="0.25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</row>
    <row r="1134" spans="1:18" s="1" customFormat="1" x14ac:dyDescent="0.25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</row>
    <row r="1135" spans="1:18" s="1" customFormat="1" x14ac:dyDescent="0.25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</row>
    <row r="1136" spans="1:18" s="1" customFormat="1" x14ac:dyDescent="0.25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</row>
    <row r="1137" spans="1:18" s="1" customFormat="1" x14ac:dyDescent="0.25">
      <c r="A1137"/>
      <c r="B1137"/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</row>
    <row r="1138" spans="1:18" s="1" customFormat="1" x14ac:dyDescent="0.25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</row>
    <row r="1139" spans="1:18" s="1" customFormat="1" x14ac:dyDescent="0.25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</row>
    <row r="1140" spans="1:18" s="1" customFormat="1" x14ac:dyDescent="0.25">
      <c r="A1140"/>
      <c r="B1140"/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</row>
    <row r="1141" spans="1:18" s="1" customFormat="1" x14ac:dyDescent="0.25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</row>
    <row r="1142" spans="1:18" s="1" customFormat="1" x14ac:dyDescent="0.25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</row>
    <row r="1143" spans="1:18" s="1" customFormat="1" x14ac:dyDescent="0.25">
      <c r="A1143"/>
      <c r="B1143"/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</row>
    <row r="1144" spans="1:18" s="1" customFormat="1" x14ac:dyDescent="0.25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</row>
    <row r="1145" spans="1:18" s="1" customFormat="1" x14ac:dyDescent="0.25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</row>
    <row r="1146" spans="1:18" s="1" customFormat="1" x14ac:dyDescent="0.25">
      <c r="A1146"/>
      <c r="B1146"/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</row>
    <row r="1147" spans="1:18" s="1" customFormat="1" x14ac:dyDescent="0.25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</row>
    <row r="1148" spans="1:18" s="1" customFormat="1" x14ac:dyDescent="0.25">
      <c r="A1148"/>
      <c r="B1148"/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</row>
    <row r="1149" spans="1:18" s="1" customFormat="1" x14ac:dyDescent="0.25">
      <c r="A1149"/>
      <c r="B1149"/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</row>
    <row r="1150" spans="1:18" s="1" customFormat="1" x14ac:dyDescent="0.25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</row>
    <row r="1151" spans="1:18" s="1" customFormat="1" x14ac:dyDescent="0.25">
      <c r="A1151"/>
      <c r="B1151"/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</row>
    <row r="1152" spans="1:18" s="1" customFormat="1" x14ac:dyDescent="0.25">
      <c r="A1152"/>
      <c r="B1152"/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</row>
    <row r="1153" spans="1:18" s="1" customFormat="1" x14ac:dyDescent="0.25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</row>
    <row r="1154" spans="1:18" s="1" customFormat="1" x14ac:dyDescent="0.25">
      <c r="A1154"/>
      <c r="B1154"/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</row>
    <row r="1155" spans="1:18" s="1" customFormat="1" x14ac:dyDescent="0.25">
      <c r="A1155"/>
      <c r="B1155"/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</row>
    <row r="1156" spans="1:18" s="1" customFormat="1" x14ac:dyDescent="0.25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</row>
    <row r="1157" spans="1:18" s="1" customFormat="1" x14ac:dyDescent="0.25">
      <c r="A1157"/>
      <c r="B1157"/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</row>
    <row r="1158" spans="1:18" s="1" customFormat="1" x14ac:dyDescent="0.25">
      <c r="A1158"/>
      <c r="B1158"/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</row>
    <row r="1159" spans="1:18" s="1" customFormat="1" x14ac:dyDescent="0.25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</row>
    <row r="1160" spans="1:18" s="1" customFormat="1" x14ac:dyDescent="0.25">
      <c r="A1160"/>
      <c r="B1160"/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</row>
    <row r="1161" spans="1:18" s="1" customFormat="1" x14ac:dyDescent="0.25">
      <c r="A1161"/>
      <c r="B1161"/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</row>
    <row r="1162" spans="1:18" s="1" customFormat="1" x14ac:dyDescent="0.25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</row>
    <row r="1163" spans="1:18" s="1" customFormat="1" x14ac:dyDescent="0.25">
      <c r="A1163"/>
      <c r="B1163"/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</row>
    <row r="1164" spans="1:18" s="1" customFormat="1" x14ac:dyDescent="0.25">
      <c r="A1164"/>
      <c r="B1164"/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</row>
    <row r="1165" spans="1:18" s="1" customFormat="1" x14ac:dyDescent="0.25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</row>
    <row r="1166" spans="1:18" s="1" customFormat="1" x14ac:dyDescent="0.25">
      <c r="A1166"/>
      <c r="B1166"/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</row>
    <row r="1167" spans="1:18" s="1" customFormat="1" x14ac:dyDescent="0.25">
      <c r="A1167"/>
      <c r="B1167"/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</row>
    <row r="1168" spans="1:18" s="1" customFormat="1" x14ac:dyDescent="0.25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</row>
    <row r="1169" spans="1:18" s="1" customFormat="1" x14ac:dyDescent="0.25">
      <c r="A1169"/>
      <c r="B1169"/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</row>
    <row r="1170" spans="1:18" s="1" customFormat="1" x14ac:dyDescent="0.25">
      <c r="A1170"/>
      <c r="B1170"/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</row>
    <row r="1171" spans="1:18" s="1" customFormat="1" x14ac:dyDescent="0.25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</row>
    <row r="1172" spans="1:18" s="1" customFormat="1" x14ac:dyDescent="0.25">
      <c r="A1172"/>
      <c r="B1172"/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</row>
    <row r="1173" spans="1:18" s="1" customFormat="1" x14ac:dyDescent="0.25">
      <c r="A1173"/>
      <c r="B1173"/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</row>
    <row r="1174" spans="1:18" s="1" customFormat="1" x14ac:dyDescent="0.25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</row>
    <row r="1175" spans="1:18" s="1" customFormat="1" x14ac:dyDescent="0.25">
      <c r="A1175"/>
      <c r="B1175"/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</row>
    <row r="1176" spans="1:18" s="1" customFormat="1" x14ac:dyDescent="0.25">
      <c r="A1176"/>
      <c r="B1176"/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</row>
    <row r="1177" spans="1:18" s="1" customFormat="1" x14ac:dyDescent="0.25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</row>
    <row r="1178" spans="1:18" s="1" customFormat="1" x14ac:dyDescent="0.25">
      <c r="A1178"/>
      <c r="B1178"/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</row>
    <row r="1179" spans="1:18" s="1" customFormat="1" x14ac:dyDescent="0.25">
      <c r="A1179"/>
      <c r="B1179"/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</row>
    <row r="1180" spans="1:18" s="1" customFormat="1" x14ac:dyDescent="0.25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</row>
    <row r="1181" spans="1:18" s="1" customFormat="1" x14ac:dyDescent="0.25">
      <c r="A1181"/>
      <c r="B1181"/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</row>
    <row r="1182" spans="1:18" s="1" customFormat="1" x14ac:dyDescent="0.25">
      <c r="A1182"/>
      <c r="B1182"/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</row>
    <row r="1183" spans="1:18" s="1" customFormat="1" x14ac:dyDescent="0.25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</row>
    <row r="1184" spans="1:18" s="1" customFormat="1" x14ac:dyDescent="0.25">
      <c r="A1184"/>
      <c r="B1184"/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</row>
    <row r="1185" spans="1:18" s="1" customFormat="1" x14ac:dyDescent="0.25">
      <c r="A1185"/>
      <c r="B1185"/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</row>
    <row r="1186" spans="1:18" s="1" customFormat="1" x14ac:dyDescent="0.25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</row>
    <row r="1187" spans="1:18" s="1" customFormat="1" x14ac:dyDescent="0.25">
      <c r="A1187"/>
      <c r="B1187"/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</row>
    <row r="1188" spans="1:18" s="1" customFormat="1" x14ac:dyDescent="0.25">
      <c r="A1188"/>
      <c r="B1188"/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</row>
    <row r="1189" spans="1:18" s="1" customFormat="1" x14ac:dyDescent="0.25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</row>
    <row r="1190" spans="1:18" s="1" customFormat="1" x14ac:dyDescent="0.25">
      <c r="A1190"/>
      <c r="B1190"/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</row>
    <row r="1191" spans="1:18" s="1" customFormat="1" x14ac:dyDescent="0.25">
      <c r="A1191"/>
      <c r="B1191"/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</row>
    <row r="1192" spans="1:18" s="1" customFormat="1" x14ac:dyDescent="0.25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</row>
    <row r="1193" spans="1:18" s="1" customFormat="1" x14ac:dyDescent="0.25">
      <c r="A1193"/>
      <c r="B1193"/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</row>
    <row r="1194" spans="1:18" s="1" customFormat="1" x14ac:dyDescent="0.25">
      <c r="A1194"/>
      <c r="B1194"/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</row>
    <row r="1195" spans="1:18" s="1" customFormat="1" x14ac:dyDescent="0.25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</row>
    <row r="1196" spans="1:18" s="1" customFormat="1" x14ac:dyDescent="0.25">
      <c r="A1196"/>
      <c r="B1196"/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</row>
    <row r="1197" spans="1:18" s="1" customFormat="1" x14ac:dyDescent="0.25">
      <c r="A1197"/>
      <c r="B1197"/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</row>
    <row r="1198" spans="1:18" s="1" customFormat="1" x14ac:dyDescent="0.25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</row>
    <row r="1199" spans="1:18" s="1" customFormat="1" x14ac:dyDescent="0.25">
      <c r="A1199"/>
      <c r="B1199"/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</row>
    <row r="1200" spans="1:18" s="1" customFormat="1" x14ac:dyDescent="0.25">
      <c r="A1200"/>
      <c r="B1200"/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</row>
    <row r="1201" spans="1:18" s="1" customFormat="1" x14ac:dyDescent="0.25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</row>
    <row r="1202" spans="1:18" s="1" customFormat="1" x14ac:dyDescent="0.25">
      <c r="A1202"/>
      <c r="B1202"/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</row>
    <row r="1203" spans="1:18" s="1" customFormat="1" x14ac:dyDescent="0.25">
      <c r="A1203"/>
      <c r="B1203"/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</row>
    <row r="1204" spans="1:18" s="1" customFormat="1" x14ac:dyDescent="0.25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</row>
    <row r="1205" spans="1:18" s="1" customFormat="1" x14ac:dyDescent="0.25">
      <c r="A1205"/>
      <c r="B1205"/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</row>
    <row r="1206" spans="1:18" s="1" customFormat="1" x14ac:dyDescent="0.25">
      <c r="A1206"/>
      <c r="B1206"/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</row>
    <row r="1207" spans="1:18" s="1" customFormat="1" x14ac:dyDescent="0.25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</row>
    <row r="1208" spans="1:18" s="1" customFormat="1" x14ac:dyDescent="0.25">
      <c r="A1208"/>
      <c r="B1208"/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</row>
    <row r="1209" spans="1:18" s="1" customFormat="1" x14ac:dyDescent="0.25">
      <c r="A1209"/>
      <c r="B1209"/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</row>
    <row r="1210" spans="1:18" s="1" customFormat="1" x14ac:dyDescent="0.25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</row>
    <row r="1211" spans="1:18" s="1" customFormat="1" x14ac:dyDescent="0.25">
      <c r="A1211"/>
      <c r="B1211"/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</row>
    <row r="1212" spans="1:18" s="1" customFormat="1" x14ac:dyDescent="0.25">
      <c r="A1212"/>
      <c r="B1212"/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</row>
    <row r="1213" spans="1:18" s="1" customFormat="1" x14ac:dyDescent="0.25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</row>
    <row r="1214" spans="1:18" s="1" customFormat="1" x14ac:dyDescent="0.25">
      <c r="A1214"/>
      <c r="B1214"/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</row>
    <row r="1215" spans="1:18" s="1" customFormat="1" x14ac:dyDescent="0.25">
      <c r="A1215"/>
      <c r="B1215"/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</row>
    <row r="1216" spans="1:18" s="1" customFormat="1" x14ac:dyDescent="0.25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</row>
    <row r="1217" spans="1:18" s="1" customFormat="1" x14ac:dyDescent="0.25">
      <c r="A1217"/>
      <c r="B1217"/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</row>
    <row r="1218" spans="1:18" s="1" customFormat="1" x14ac:dyDescent="0.25">
      <c r="A1218"/>
      <c r="B1218"/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</row>
    <row r="1219" spans="1:18" s="1" customFormat="1" x14ac:dyDescent="0.25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</row>
    <row r="1220" spans="1:18" s="1" customFormat="1" x14ac:dyDescent="0.25">
      <c r="A1220"/>
      <c r="B1220"/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</row>
    <row r="1221" spans="1:18" s="1" customFormat="1" x14ac:dyDescent="0.25">
      <c r="A1221"/>
      <c r="B1221"/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</row>
    <row r="1222" spans="1:18" s="1" customFormat="1" x14ac:dyDescent="0.25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</row>
    <row r="1223" spans="1:18" s="1" customFormat="1" x14ac:dyDescent="0.25">
      <c r="A1223"/>
      <c r="B1223"/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</row>
    <row r="1224" spans="1:18" s="1" customFormat="1" x14ac:dyDescent="0.25">
      <c r="A1224"/>
      <c r="B1224"/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</row>
    <row r="1225" spans="1:18" s="1" customFormat="1" x14ac:dyDescent="0.25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</row>
    <row r="1226" spans="1:18" s="1" customFormat="1" x14ac:dyDescent="0.25">
      <c r="A1226"/>
      <c r="B1226"/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</row>
    <row r="1227" spans="1:18" s="1" customFormat="1" x14ac:dyDescent="0.25">
      <c r="A1227"/>
      <c r="B1227"/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</row>
    <row r="1228" spans="1:18" s="1" customFormat="1" x14ac:dyDescent="0.25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</row>
    <row r="1229" spans="1:18" s="1" customFormat="1" x14ac:dyDescent="0.25">
      <c r="A1229"/>
      <c r="B1229"/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</row>
    <row r="1230" spans="1:18" s="1" customFormat="1" x14ac:dyDescent="0.25">
      <c r="A1230"/>
      <c r="B1230"/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</row>
    <row r="1231" spans="1:18" s="1" customFormat="1" x14ac:dyDescent="0.25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</row>
    <row r="1232" spans="1:18" s="1" customFormat="1" x14ac:dyDescent="0.25">
      <c r="A1232"/>
      <c r="B1232"/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</row>
    <row r="1233" spans="1:18" s="1" customFormat="1" x14ac:dyDescent="0.25">
      <c r="A1233"/>
      <c r="B1233"/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</row>
    <row r="1234" spans="1:18" s="1" customFormat="1" x14ac:dyDescent="0.25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</row>
    <row r="1235" spans="1:18" s="1" customFormat="1" x14ac:dyDescent="0.25">
      <c r="A1235"/>
      <c r="B1235"/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</row>
    <row r="1236" spans="1:18" s="1" customFormat="1" x14ac:dyDescent="0.25">
      <c r="A1236"/>
      <c r="B1236"/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</row>
    <row r="1237" spans="1:18" s="1" customFormat="1" x14ac:dyDescent="0.25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</row>
    <row r="1238" spans="1:18" s="1" customFormat="1" x14ac:dyDescent="0.25">
      <c r="A1238"/>
      <c r="B1238"/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</row>
    <row r="1239" spans="1:18" s="1" customFormat="1" x14ac:dyDescent="0.25">
      <c r="A1239"/>
      <c r="B1239"/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</row>
    <row r="1240" spans="1:18" s="1" customFormat="1" x14ac:dyDescent="0.25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</row>
    <row r="1241" spans="1:18" s="1" customFormat="1" x14ac:dyDescent="0.25">
      <c r="A1241"/>
      <c r="B1241"/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</row>
    <row r="1242" spans="1:18" s="1" customFormat="1" x14ac:dyDescent="0.25">
      <c r="A1242"/>
      <c r="B1242"/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</row>
    <row r="1243" spans="1:18" s="1" customFormat="1" x14ac:dyDescent="0.25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</row>
    <row r="1244" spans="1:18" s="1" customFormat="1" x14ac:dyDescent="0.25">
      <c r="A1244"/>
      <c r="B1244"/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</row>
    <row r="1245" spans="1:18" s="1" customFormat="1" x14ac:dyDescent="0.25">
      <c r="A1245"/>
      <c r="B1245"/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</row>
    <row r="1246" spans="1:18" s="1" customFormat="1" x14ac:dyDescent="0.25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</row>
    <row r="1247" spans="1:18" s="1" customFormat="1" x14ac:dyDescent="0.25">
      <c r="A1247"/>
      <c r="B1247"/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</row>
    <row r="1248" spans="1:18" s="1" customFormat="1" x14ac:dyDescent="0.25">
      <c r="A1248"/>
      <c r="B1248"/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</row>
    <row r="1249" spans="1:18" s="1" customFormat="1" x14ac:dyDescent="0.25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</row>
    <row r="1250" spans="1:18" s="1" customFormat="1" x14ac:dyDescent="0.25">
      <c r="A1250"/>
      <c r="B1250"/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</row>
    <row r="1251" spans="1:18" s="1" customFormat="1" x14ac:dyDescent="0.25">
      <c r="A1251"/>
      <c r="B1251"/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</row>
    <row r="1252" spans="1:18" s="1" customFormat="1" x14ac:dyDescent="0.25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</row>
    <row r="1253" spans="1:18" s="1" customFormat="1" x14ac:dyDescent="0.25">
      <c r="A1253"/>
      <c r="B1253"/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</row>
    <row r="1254" spans="1:18" s="1" customFormat="1" x14ac:dyDescent="0.25">
      <c r="A1254"/>
      <c r="B1254"/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</row>
    <row r="1255" spans="1:18" s="1" customFormat="1" x14ac:dyDescent="0.25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</row>
    <row r="1256" spans="1:18" s="1" customFormat="1" x14ac:dyDescent="0.25">
      <c r="A1256"/>
      <c r="B1256"/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  <c r="R1256"/>
    </row>
    <row r="1257" spans="1:18" s="1" customFormat="1" x14ac:dyDescent="0.25">
      <c r="A1257"/>
      <c r="B1257"/>
      <c r="C1257"/>
      <c r="D1257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  <c r="R1257"/>
    </row>
    <row r="1258" spans="1:18" s="1" customFormat="1" x14ac:dyDescent="0.25">
      <c r="A1258"/>
      <c r="B1258"/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</row>
    <row r="1259" spans="1:18" s="1" customFormat="1" x14ac:dyDescent="0.25">
      <c r="A1259"/>
      <c r="B1259"/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  <c r="R1259"/>
    </row>
    <row r="1260" spans="1:18" s="1" customFormat="1" x14ac:dyDescent="0.25">
      <c r="A1260"/>
      <c r="B1260"/>
      <c r="C1260"/>
      <c r="D1260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  <c r="R1260"/>
    </row>
    <row r="1261" spans="1:18" s="1" customFormat="1" x14ac:dyDescent="0.25">
      <c r="A1261"/>
      <c r="B1261"/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</row>
    <row r="1262" spans="1:18" s="1" customFormat="1" x14ac:dyDescent="0.25">
      <c r="A1262"/>
      <c r="B1262"/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  <c r="R1262"/>
    </row>
    <row r="1263" spans="1:18" s="1" customFormat="1" x14ac:dyDescent="0.25">
      <c r="A1263"/>
      <c r="B1263"/>
      <c r="C1263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  <c r="R1263"/>
    </row>
    <row r="1264" spans="1:18" s="1" customFormat="1" x14ac:dyDescent="0.25">
      <c r="A1264"/>
      <c r="B1264"/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</row>
    <row r="1265" spans="1:18" s="1" customFormat="1" x14ac:dyDescent="0.25">
      <c r="A1265"/>
      <c r="B1265"/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  <c r="R1265"/>
    </row>
    <row r="1266" spans="1:18" s="1" customFormat="1" x14ac:dyDescent="0.25">
      <c r="A1266"/>
      <c r="B1266"/>
      <c r="C1266"/>
      <c r="D1266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  <c r="R1266"/>
    </row>
    <row r="1267" spans="1:18" s="1" customFormat="1" x14ac:dyDescent="0.25">
      <c r="A1267"/>
      <c r="B1267"/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</row>
    <row r="1268" spans="1:18" s="1" customFormat="1" x14ac:dyDescent="0.25">
      <c r="A1268"/>
      <c r="B1268"/>
      <c r="C1268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  <c r="R1268"/>
    </row>
    <row r="1269" spans="1:18" s="1" customFormat="1" x14ac:dyDescent="0.25">
      <c r="A1269"/>
      <c r="B1269"/>
      <c r="C1269"/>
      <c r="D1269"/>
      <c r="E1269"/>
      <c r="F1269"/>
      <c r="G1269"/>
      <c r="H1269"/>
      <c r="I1269"/>
      <c r="J1269"/>
      <c r="K1269"/>
      <c r="L1269"/>
      <c r="M1269"/>
      <c r="N1269"/>
      <c r="O1269"/>
      <c r="P1269"/>
      <c r="Q1269"/>
      <c r="R1269"/>
    </row>
    <row r="1270" spans="1:18" s="1" customFormat="1" x14ac:dyDescent="0.25">
      <c r="A1270"/>
      <c r="B1270"/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</row>
    <row r="1271" spans="1:18" s="1" customFormat="1" x14ac:dyDescent="0.25">
      <c r="A1271"/>
      <c r="B1271"/>
      <c r="C1271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  <c r="R1271"/>
    </row>
    <row r="1272" spans="1:18" s="1" customFormat="1" x14ac:dyDescent="0.25">
      <c r="A1272"/>
      <c r="B1272"/>
      <c r="C1272"/>
      <c r="D1272"/>
      <c r="E1272"/>
      <c r="F1272"/>
      <c r="G1272"/>
      <c r="H1272"/>
      <c r="I1272"/>
      <c r="J1272"/>
      <c r="K1272"/>
      <c r="L1272"/>
      <c r="M1272"/>
      <c r="N1272"/>
      <c r="O1272"/>
      <c r="P1272"/>
      <c r="Q1272"/>
      <c r="R1272"/>
    </row>
    <row r="1273" spans="1:18" s="1" customFormat="1" x14ac:dyDescent="0.25">
      <c r="A1273"/>
      <c r="B1273"/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</row>
    <row r="1274" spans="1:18" s="1" customFormat="1" x14ac:dyDescent="0.25">
      <c r="A1274"/>
      <c r="B1274"/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  <c r="R1274"/>
    </row>
    <row r="1275" spans="1:18" s="1" customFormat="1" x14ac:dyDescent="0.25">
      <c r="A1275"/>
      <c r="B1275"/>
      <c r="C1275"/>
      <c r="D1275"/>
      <c r="E1275"/>
      <c r="F1275"/>
      <c r="G1275"/>
      <c r="H1275"/>
      <c r="I1275"/>
      <c r="J1275"/>
      <c r="K1275"/>
      <c r="L1275"/>
      <c r="M1275"/>
      <c r="N1275"/>
      <c r="O1275"/>
      <c r="P1275"/>
      <c r="Q1275"/>
      <c r="R1275"/>
    </row>
    <row r="1276" spans="1:18" s="1" customFormat="1" x14ac:dyDescent="0.25">
      <c r="A1276"/>
      <c r="B1276"/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</row>
    <row r="1277" spans="1:18" s="1" customFormat="1" x14ac:dyDescent="0.25">
      <c r="A1277"/>
      <c r="B1277"/>
      <c r="C1277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  <c r="R1277"/>
    </row>
    <row r="1278" spans="1:18" s="1" customFormat="1" x14ac:dyDescent="0.25">
      <c r="A1278"/>
      <c r="B1278"/>
      <c r="C1278"/>
      <c r="D1278"/>
      <c r="E1278"/>
      <c r="F1278"/>
      <c r="G1278"/>
      <c r="H1278"/>
      <c r="I1278"/>
      <c r="J1278"/>
      <c r="K1278"/>
      <c r="L1278"/>
      <c r="M1278"/>
      <c r="N1278"/>
      <c r="O1278"/>
      <c r="P1278"/>
      <c r="Q1278"/>
      <c r="R1278"/>
    </row>
    <row r="1279" spans="1:18" s="1" customFormat="1" x14ac:dyDescent="0.25">
      <c r="A1279"/>
      <c r="B1279"/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</row>
    <row r="1280" spans="1:18" s="1" customFormat="1" x14ac:dyDescent="0.25">
      <c r="A1280"/>
      <c r="B1280"/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  <c r="R1280"/>
    </row>
    <row r="1281" spans="1:18" s="1" customFormat="1" x14ac:dyDescent="0.25">
      <c r="A1281"/>
      <c r="B1281"/>
      <c r="C1281"/>
      <c r="D1281"/>
      <c r="E1281"/>
      <c r="F1281"/>
      <c r="G1281"/>
      <c r="H1281"/>
      <c r="I1281"/>
      <c r="J1281"/>
      <c r="K1281"/>
      <c r="L1281"/>
      <c r="M1281"/>
      <c r="N1281"/>
      <c r="O1281"/>
      <c r="P1281"/>
      <c r="Q1281"/>
      <c r="R1281"/>
    </row>
    <row r="1282" spans="1:18" s="1" customFormat="1" x14ac:dyDescent="0.25">
      <c r="A1282"/>
      <c r="B1282"/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</row>
    <row r="1283" spans="1:18" s="1" customFormat="1" x14ac:dyDescent="0.25">
      <c r="A1283"/>
      <c r="B1283"/>
      <c r="C1283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  <c r="R1283"/>
    </row>
    <row r="1284" spans="1:18" s="1" customFormat="1" x14ac:dyDescent="0.25">
      <c r="A1284"/>
      <c r="B1284"/>
      <c r="C1284"/>
      <c r="D1284"/>
      <c r="E1284"/>
      <c r="F1284"/>
      <c r="G1284"/>
      <c r="H1284"/>
      <c r="I1284"/>
      <c r="J1284"/>
      <c r="K1284"/>
      <c r="L1284"/>
      <c r="M1284"/>
      <c r="N1284"/>
      <c r="O1284"/>
      <c r="P1284"/>
      <c r="Q1284"/>
      <c r="R1284"/>
    </row>
    <row r="1285" spans="1:18" s="1" customFormat="1" x14ac:dyDescent="0.25">
      <c r="A1285"/>
      <c r="B1285"/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</row>
    <row r="1286" spans="1:18" s="1" customFormat="1" x14ac:dyDescent="0.25">
      <c r="A1286"/>
      <c r="B1286"/>
      <c r="C1286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  <c r="R1286"/>
    </row>
    <row r="1287" spans="1:18" s="1" customFormat="1" x14ac:dyDescent="0.25">
      <c r="A1287"/>
      <c r="B1287"/>
      <c r="C1287"/>
      <c r="D1287"/>
      <c r="E1287"/>
      <c r="F1287"/>
      <c r="G1287"/>
      <c r="H1287"/>
      <c r="I1287"/>
      <c r="J1287"/>
      <c r="K1287"/>
      <c r="L1287"/>
      <c r="M1287"/>
      <c r="N1287"/>
      <c r="O1287"/>
      <c r="P1287"/>
      <c r="Q1287"/>
      <c r="R1287"/>
    </row>
    <row r="1288" spans="1:18" s="1" customFormat="1" x14ac:dyDescent="0.25">
      <c r="A1288"/>
      <c r="B1288"/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</row>
    <row r="1289" spans="1:18" s="1" customFormat="1" x14ac:dyDescent="0.25">
      <c r="A1289"/>
      <c r="B1289"/>
      <c r="C1289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  <c r="R1289"/>
    </row>
    <row r="1290" spans="1:18" s="1" customFormat="1" x14ac:dyDescent="0.25">
      <c r="A1290"/>
      <c r="B1290"/>
      <c r="C1290"/>
      <c r="D1290"/>
      <c r="E1290"/>
      <c r="F1290"/>
      <c r="G1290"/>
      <c r="H1290"/>
      <c r="I1290"/>
      <c r="J1290"/>
      <c r="K1290"/>
      <c r="L1290"/>
      <c r="M1290"/>
      <c r="N1290"/>
      <c r="O1290"/>
      <c r="P1290"/>
      <c r="Q1290"/>
      <c r="R1290"/>
    </row>
    <row r="1291" spans="1:18" s="1" customFormat="1" x14ac:dyDescent="0.25">
      <c r="A1291"/>
      <c r="B1291"/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</row>
    <row r="1292" spans="1:18" s="1" customFormat="1" x14ac:dyDescent="0.25">
      <c r="A1292"/>
      <c r="B1292"/>
      <c r="C129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  <c r="R1292"/>
    </row>
    <row r="1293" spans="1:18" s="1" customFormat="1" x14ac:dyDescent="0.25">
      <c r="A1293"/>
      <c r="B1293"/>
      <c r="C1293"/>
      <c r="D1293"/>
      <c r="E1293"/>
      <c r="F1293"/>
      <c r="G1293"/>
      <c r="H1293"/>
      <c r="I1293"/>
      <c r="J1293"/>
      <c r="K1293"/>
      <c r="L1293"/>
      <c r="M1293"/>
      <c r="N1293"/>
      <c r="O1293"/>
      <c r="P1293"/>
      <c r="Q1293"/>
      <c r="R1293"/>
    </row>
    <row r="1294" spans="1:18" s="1" customFormat="1" x14ac:dyDescent="0.25">
      <c r="A1294"/>
      <c r="B1294"/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</row>
    <row r="1295" spans="1:18" s="1" customFormat="1" x14ac:dyDescent="0.25">
      <c r="A1295"/>
      <c r="B1295"/>
      <c r="C1295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  <c r="R1295"/>
    </row>
    <row r="1296" spans="1:18" s="1" customFormat="1" x14ac:dyDescent="0.25">
      <c r="A1296"/>
      <c r="B1296"/>
      <c r="C1296"/>
      <c r="D1296"/>
      <c r="E1296"/>
      <c r="F1296"/>
      <c r="G1296"/>
      <c r="H1296"/>
      <c r="I1296"/>
      <c r="J1296"/>
      <c r="K1296"/>
      <c r="L1296"/>
      <c r="M1296"/>
      <c r="N1296"/>
      <c r="O1296"/>
      <c r="P1296"/>
      <c r="Q1296"/>
      <c r="R1296"/>
    </row>
    <row r="1297" spans="1:18" s="1" customFormat="1" x14ac:dyDescent="0.25">
      <c r="A1297"/>
      <c r="B1297"/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</row>
    <row r="1298" spans="1:18" s="1" customFormat="1" x14ac:dyDescent="0.25">
      <c r="A1298"/>
      <c r="B1298"/>
      <c r="C1298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  <c r="R1298"/>
    </row>
    <row r="1299" spans="1:18" s="1" customFormat="1" x14ac:dyDescent="0.25">
      <c r="A1299"/>
      <c r="B1299"/>
      <c r="C1299"/>
      <c r="D1299"/>
      <c r="E1299"/>
      <c r="F1299"/>
      <c r="G1299"/>
      <c r="H1299"/>
      <c r="I1299"/>
      <c r="J1299"/>
      <c r="K1299"/>
      <c r="L1299"/>
      <c r="M1299"/>
      <c r="N1299"/>
      <c r="O1299"/>
      <c r="P1299"/>
      <c r="Q1299"/>
      <c r="R1299"/>
    </row>
    <row r="1300" spans="1:18" s="1" customFormat="1" x14ac:dyDescent="0.25">
      <c r="A1300"/>
      <c r="B1300"/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  <c r="R1300"/>
    </row>
    <row r="1301" spans="1:18" s="1" customFormat="1" x14ac:dyDescent="0.25">
      <c r="A1301"/>
      <c r="B1301"/>
      <c r="C1301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  <c r="R1301"/>
    </row>
    <row r="1302" spans="1:18" s="1" customFormat="1" x14ac:dyDescent="0.25">
      <c r="A1302"/>
      <c r="B1302"/>
      <c r="C1302"/>
      <c r="D1302"/>
      <c r="E1302"/>
      <c r="F1302"/>
      <c r="G1302"/>
      <c r="H1302"/>
      <c r="I1302"/>
      <c r="J1302"/>
      <c r="K1302"/>
      <c r="L1302"/>
      <c r="M1302"/>
      <c r="N1302"/>
      <c r="O1302"/>
      <c r="P1302"/>
      <c r="Q1302"/>
      <c r="R1302"/>
    </row>
    <row r="1303" spans="1:18" s="1" customFormat="1" x14ac:dyDescent="0.25">
      <c r="A1303"/>
      <c r="B1303"/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  <c r="R1303"/>
    </row>
    <row r="1304" spans="1:18" s="1" customFormat="1" x14ac:dyDescent="0.25">
      <c r="A1304"/>
      <c r="B1304"/>
      <c r="C1304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  <c r="R1304"/>
    </row>
    <row r="1305" spans="1:18" s="1" customFormat="1" x14ac:dyDescent="0.25">
      <c r="A1305"/>
      <c r="B1305"/>
      <c r="C1305"/>
      <c r="D1305"/>
      <c r="E1305"/>
      <c r="F1305"/>
      <c r="G1305"/>
      <c r="H1305"/>
      <c r="I1305"/>
      <c r="J1305"/>
      <c r="K1305"/>
      <c r="L1305"/>
      <c r="M1305"/>
      <c r="N1305"/>
      <c r="O1305"/>
      <c r="P1305"/>
      <c r="Q1305"/>
      <c r="R1305"/>
    </row>
    <row r="1306" spans="1:18" s="1" customFormat="1" x14ac:dyDescent="0.25">
      <c r="A1306"/>
      <c r="B1306"/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  <c r="R1306"/>
    </row>
    <row r="1307" spans="1:18" s="1" customFormat="1" x14ac:dyDescent="0.25">
      <c r="A1307"/>
      <c r="B1307"/>
      <c r="C1307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  <c r="R1307"/>
    </row>
    <row r="1308" spans="1:18" s="1" customFormat="1" x14ac:dyDescent="0.25">
      <c r="A1308"/>
      <c r="B1308"/>
      <c r="C1308"/>
      <c r="D1308"/>
      <c r="E1308"/>
      <c r="F1308"/>
      <c r="G1308"/>
      <c r="H1308"/>
      <c r="I1308"/>
      <c r="J1308"/>
      <c r="K1308"/>
      <c r="L1308"/>
      <c r="M1308"/>
      <c r="N1308"/>
      <c r="O1308"/>
      <c r="P1308"/>
      <c r="Q1308"/>
      <c r="R1308"/>
    </row>
    <row r="1309" spans="1:18" s="1" customFormat="1" x14ac:dyDescent="0.25">
      <c r="A1309"/>
      <c r="B1309"/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</row>
    <row r="1310" spans="1:18" s="1" customFormat="1" x14ac:dyDescent="0.25">
      <c r="A1310"/>
      <c r="B1310"/>
      <c r="C1310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  <c r="R1310"/>
    </row>
    <row r="1311" spans="1:18" s="1" customFormat="1" x14ac:dyDescent="0.25">
      <c r="A1311"/>
      <c r="B1311"/>
      <c r="C1311"/>
      <c r="D1311"/>
      <c r="E1311"/>
      <c r="F1311"/>
      <c r="G1311"/>
      <c r="H1311"/>
      <c r="I1311"/>
      <c r="J1311"/>
      <c r="K1311"/>
      <c r="L1311"/>
      <c r="M1311"/>
      <c r="N1311"/>
      <c r="O1311"/>
      <c r="P1311"/>
      <c r="Q1311"/>
      <c r="R1311"/>
    </row>
    <row r="1312" spans="1:18" s="1" customFormat="1" x14ac:dyDescent="0.25">
      <c r="A1312"/>
      <c r="B1312"/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</row>
    <row r="1313" spans="1:18" s="1" customFormat="1" x14ac:dyDescent="0.25">
      <c r="A1313"/>
      <c r="B1313"/>
      <c r="C1313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  <c r="R1313"/>
    </row>
    <row r="1314" spans="1:18" s="1" customFormat="1" x14ac:dyDescent="0.25">
      <c r="A1314"/>
      <c r="B1314"/>
      <c r="C1314"/>
      <c r="D1314"/>
      <c r="E1314"/>
      <c r="F1314"/>
      <c r="G1314"/>
      <c r="H1314"/>
      <c r="I1314"/>
      <c r="J1314"/>
      <c r="K1314"/>
      <c r="L1314"/>
      <c r="M1314"/>
      <c r="N1314"/>
      <c r="O1314"/>
      <c r="P1314"/>
      <c r="Q1314"/>
      <c r="R1314"/>
    </row>
    <row r="1315" spans="1:18" s="1" customFormat="1" x14ac:dyDescent="0.25">
      <c r="A1315"/>
      <c r="B1315"/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</row>
    <row r="1316" spans="1:18" s="1" customFormat="1" x14ac:dyDescent="0.25">
      <c r="A1316"/>
      <c r="B1316"/>
      <c r="C1316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  <c r="R1316"/>
    </row>
    <row r="1317" spans="1:18" s="1" customFormat="1" x14ac:dyDescent="0.25">
      <c r="A1317"/>
      <c r="B1317"/>
      <c r="C1317"/>
      <c r="D1317"/>
      <c r="E1317"/>
      <c r="F1317"/>
      <c r="G1317"/>
      <c r="H1317"/>
      <c r="I1317"/>
      <c r="J1317"/>
      <c r="K1317"/>
      <c r="L1317"/>
      <c r="M1317"/>
      <c r="N1317"/>
      <c r="O1317"/>
      <c r="P1317"/>
      <c r="Q1317"/>
      <c r="R1317"/>
    </row>
    <row r="1318" spans="1:18" s="1" customFormat="1" x14ac:dyDescent="0.25">
      <c r="A1318"/>
      <c r="B1318"/>
      <c r="C1318"/>
      <c r="D1318"/>
      <c r="E1318"/>
      <c r="F1318"/>
      <c r="G1318"/>
      <c r="H1318"/>
      <c r="I1318"/>
      <c r="J1318"/>
      <c r="K1318"/>
      <c r="L1318"/>
      <c r="M1318"/>
      <c r="N1318"/>
      <c r="O1318"/>
      <c r="P1318"/>
      <c r="Q1318"/>
      <c r="R1318"/>
    </row>
    <row r="1319" spans="1:18" s="1" customFormat="1" x14ac:dyDescent="0.25">
      <c r="A1319"/>
      <c r="B1319"/>
      <c r="C1319"/>
      <c r="D1319"/>
      <c r="E1319"/>
      <c r="F1319"/>
      <c r="G1319"/>
      <c r="H1319"/>
      <c r="I1319"/>
      <c r="J1319"/>
      <c r="K1319"/>
      <c r="L1319"/>
      <c r="M1319"/>
      <c r="N1319"/>
      <c r="O1319"/>
      <c r="P1319"/>
      <c r="Q1319"/>
      <c r="R1319"/>
    </row>
    <row r="1320" spans="1:18" s="1" customFormat="1" x14ac:dyDescent="0.25">
      <c r="A1320"/>
      <c r="B1320"/>
      <c r="C1320"/>
      <c r="D1320"/>
      <c r="E1320"/>
      <c r="F1320"/>
      <c r="G1320"/>
      <c r="H1320"/>
      <c r="I1320"/>
      <c r="J1320"/>
      <c r="K1320"/>
      <c r="L1320"/>
      <c r="M1320"/>
      <c r="N1320"/>
      <c r="O1320"/>
      <c r="P1320"/>
      <c r="Q1320"/>
      <c r="R1320"/>
    </row>
    <row r="1321" spans="1:18" s="1" customFormat="1" x14ac:dyDescent="0.25">
      <c r="A1321"/>
      <c r="B1321"/>
      <c r="C1321"/>
      <c r="D1321"/>
      <c r="E1321"/>
      <c r="F1321"/>
      <c r="G1321"/>
      <c r="H1321"/>
      <c r="I1321"/>
      <c r="J1321"/>
      <c r="K1321"/>
      <c r="L1321"/>
      <c r="M1321"/>
      <c r="N1321"/>
      <c r="O1321"/>
      <c r="P1321"/>
      <c r="Q1321"/>
      <c r="R1321"/>
    </row>
    <row r="1322" spans="1:18" s="1" customFormat="1" x14ac:dyDescent="0.25">
      <c r="A1322"/>
      <c r="B1322"/>
      <c r="C1322"/>
      <c r="D1322"/>
      <c r="E1322"/>
      <c r="F1322"/>
      <c r="G1322"/>
      <c r="H1322"/>
      <c r="I1322"/>
      <c r="J1322"/>
      <c r="K1322"/>
      <c r="L1322"/>
      <c r="M1322"/>
      <c r="N1322"/>
      <c r="O1322"/>
      <c r="P1322"/>
      <c r="Q1322"/>
      <c r="R1322"/>
    </row>
    <row r="1323" spans="1:18" s="1" customFormat="1" x14ac:dyDescent="0.25">
      <c r="A1323"/>
      <c r="B1323"/>
      <c r="C1323"/>
      <c r="D1323"/>
      <c r="E1323"/>
      <c r="F1323"/>
      <c r="G1323"/>
      <c r="H1323"/>
      <c r="I1323"/>
      <c r="J1323"/>
      <c r="K1323"/>
      <c r="L1323"/>
      <c r="M1323"/>
      <c r="N1323"/>
      <c r="O1323"/>
      <c r="P1323"/>
      <c r="Q1323"/>
      <c r="R1323"/>
    </row>
    <row r="1324" spans="1:18" s="1" customFormat="1" x14ac:dyDescent="0.25">
      <c r="A1324"/>
      <c r="B1324"/>
      <c r="C1324"/>
      <c r="D1324"/>
      <c r="E1324"/>
      <c r="F1324"/>
      <c r="G1324"/>
      <c r="H1324"/>
      <c r="I1324"/>
      <c r="J1324"/>
      <c r="K1324"/>
      <c r="L1324"/>
      <c r="M1324"/>
      <c r="N1324"/>
      <c r="O1324"/>
      <c r="P1324"/>
      <c r="Q1324"/>
      <c r="R1324"/>
    </row>
    <row r="1325" spans="1:18" s="1" customFormat="1" x14ac:dyDescent="0.25">
      <c r="A1325"/>
      <c r="B1325"/>
      <c r="C1325"/>
      <c r="D1325"/>
      <c r="E1325"/>
      <c r="F1325"/>
      <c r="G1325"/>
      <c r="H1325"/>
      <c r="I1325"/>
      <c r="J1325"/>
      <c r="K1325"/>
      <c r="L1325"/>
      <c r="M1325"/>
      <c r="N1325"/>
      <c r="O1325"/>
      <c r="P1325"/>
      <c r="Q1325"/>
      <c r="R1325"/>
    </row>
    <row r="1326" spans="1:18" s="1" customFormat="1" x14ac:dyDescent="0.25">
      <c r="A1326"/>
      <c r="B1326"/>
      <c r="C1326"/>
      <c r="D1326"/>
      <c r="E1326"/>
      <c r="F1326"/>
      <c r="G1326"/>
      <c r="H1326"/>
      <c r="I1326"/>
      <c r="J1326"/>
      <c r="K1326"/>
      <c r="L1326"/>
      <c r="M1326"/>
      <c r="N1326"/>
      <c r="O1326"/>
      <c r="P1326"/>
      <c r="Q1326"/>
      <c r="R1326"/>
    </row>
    <row r="1327" spans="1:18" s="1" customFormat="1" x14ac:dyDescent="0.25">
      <c r="A1327"/>
      <c r="B1327"/>
      <c r="C1327"/>
      <c r="D1327"/>
      <c r="E1327"/>
      <c r="F1327"/>
      <c r="G1327"/>
      <c r="H1327"/>
      <c r="I1327"/>
      <c r="J1327"/>
      <c r="K1327"/>
      <c r="L1327"/>
      <c r="M1327"/>
      <c r="N1327"/>
      <c r="O1327"/>
      <c r="P1327"/>
      <c r="Q1327"/>
      <c r="R1327"/>
    </row>
    <row r="1328" spans="1:18" s="1" customFormat="1" x14ac:dyDescent="0.25">
      <c r="A1328"/>
      <c r="B1328"/>
      <c r="C1328"/>
      <c r="D1328"/>
      <c r="E1328"/>
      <c r="F1328"/>
      <c r="G1328"/>
      <c r="H1328"/>
      <c r="I1328"/>
      <c r="J1328"/>
      <c r="K1328"/>
      <c r="L1328"/>
      <c r="M1328"/>
      <c r="N1328"/>
      <c r="O1328"/>
      <c r="P1328"/>
      <c r="Q1328"/>
      <c r="R1328"/>
    </row>
    <row r="1329" spans="1:18" s="1" customFormat="1" x14ac:dyDescent="0.25">
      <c r="A1329"/>
      <c r="B1329"/>
      <c r="C1329"/>
      <c r="D1329"/>
      <c r="E1329"/>
      <c r="F1329"/>
      <c r="G1329"/>
      <c r="H1329"/>
      <c r="I1329"/>
      <c r="J1329"/>
      <c r="K1329"/>
      <c r="L1329"/>
      <c r="M1329"/>
      <c r="N1329"/>
      <c r="O1329"/>
      <c r="P1329"/>
      <c r="Q1329"/>
      <c r="R1329"/>
    </row>
    <row r="1330" spans="1:18" s="1" customFormat="1" x14ac:dyDescent="0.25">
      <c r="A1330"/>
      <c r="B1330"/>
      <c r="C1330"/>
      <c r="D1330"/>
      <c r="E1330"/>
      <c r="F1330"/>
      <c r="G1330"/>
      <c r="H1330"/>
      <c r="I1330"/>
      <c r="J1330"/>
      <c r="K1330"/>
      <c r="L1330"/>
      <c r="M1330"/>
      <c r="N1330"/>
      <c r="O1330"/>
      <c r="P1330"/>
      <c r="Q1330"/>
      <c r="R1330"/>
    </row>
    <row r="1331" spans="1:18" s="1" customFormat="1" x14ac:dyDescent="0.25">
      <c r="A1331"/>
      <c r="B1331"/>
      <c r="C1331"/>
      <c r="D1331"/>
      <c r="E1331"/>
      <c r="F1331"/>
      <c r="G1331"/>
      <c r="H1331"/>
      <c r="I1331"/>
      <c r="J1331"/>
      <c r="K1331"/>
      <c r="L1331"/>
      <c r="M1331"/>
      <c r="N1331"/>
      <c r="O1331"/>
      <c r="P1331"/>
      <c r="Q1331"/>
      <c r="R1331"/>
    </row>
    <row r="1332" spans="1:18" s="1" customFormat="1" x14ac:dyDescent="0.25">
      <c r="A1332"/>
      <c r="B1332"/>
      <c r="C1332"/>
      <c r="D1332"/>
      <c r="E1332"/>
      <c r="F1332"/>
      <c r="G1332"/>
      <c r="H1332"/>
      <c r="I1332"/>
      <c r="J1332"/>
      <c r="K1332"/>
      <c r="L1332"/>
      <c r="M1332"/>
      <c r="N1332"/>
      <c r="O1332"/>
      <c r="P1332"/>
      <c r="Q1332"/>
      <c r="R1332"/>
    </row>
    <row r="1333" spans="1:18" s="1" customFormat="1" x14ac:dyDescent="0.25">
      <c r="A1333"/>
      <c r="B1333"/>
      <c r="C1333"/>
      <c r="D1333"/>
      <c r="E1333"/>
      <c r="F1333"/>
      <c r="G1333"/>
      <c r="H1333"/>
      <c r="I1333"/>
      <c r="J1333"/>
      <c r="K1333"/>
      <c r="L1333"/>
      <c r="M1333"/>
      <c r="N1333"/>
      <c r="O1333"/>
      <c r="P1333"/>
      <c r="Q1333"/>
      <c r="R1333"/>
    </row>
    <row r="1334" spans="1:18" s="1" customFormat="1" x14ac:dyDescent="0.25">
      <c r="A1334"/>
      <c r="B1334"/>
      <c r="C1334"/>
      <c r="D1334"/>
      <c r="E1334"/>
      <c r="F1334"/>
      <c r="G1334"/>
      <c r="H1334"/>
      <c r="I1334"/>
      <c r="J1334"/>
      <c r="K1334"/>
      <c r="L1334"/>
      <c r="M1334"/>
      <c r="N1334"/>
      <c r="O1334"/>
      <c r="P1334"/>
      <c r="Q1334"/>
      <c r="R1334"/>
    </row>
    <row r="1335" spans="1:18" s="1" customFormat="1" x14ac:dyDescent="0.25">
      <c r="A1335"/>
      <c r="B1335"/>
      <c r="C1335"/>
      <c r="D1335"/>
      <c r="E1335"/>
      <c r="F1335"/>
      <c r="G1335"/>
      <c r="H1335"/>
      <c r="I1335"/>
      <c r="J1335"/>
      <c r="K1335"/>
      <c r="L1335"/>
      <c r="M1335"/>
      <c r="N1335"/>
      <c r="O1335"/>
      <c r="P1335"/>
      <c r="Q1335"/>
      <c r="R1335"/>
    </row>
    <row r="1336" spans="1:18" s="1" customFormat="1" x14ac:dyDescent="0.25">
      <c r="A1336"/>
      <c r="B1336"/>
      <c r="C1336"/>
      <c r="D1336"/>
      <c r="E1336"/>
      <c r="F1336"/>
      <c r="G1336"/>
      <c r="H1336"/>
      <c r="I1336"/>
      <c r="J1336"/>
      <c r="K1336"/>
      <c r="L1336"/>
      <c r="M1336"/>
      <c r="N1336"/>
      <c r="O1336"/>
      <c r="P1336"/>
      <c r="Q1336"/>
      <c r="R1336"/>
    </row>
    <row r="1337" spans="1:18" s="1" customFormat="1" x14ac:dyDescent="0.25">
      <c r="A1337"/>
      <c r="B1337"/>
      <c r="C1337"/>
      <c r="D1337"/>
      <c r="E1337"/>
      <c r="F1337"/>
      <c r="G1337"/>
      <c r="H1337"/>
      <c r="I1337"/>
      <c r="J1337"/>
      <c r="K1337"/>
      <c r="L1337"/>
      <c r="M1337"/>
      <c r="N1337"/>
      <c r="O1337"/>
      <c r="P1337"/>
      <c r="Q1337"/>
      <c r="R1337"/>
    </row>
    <row r="1338" spans="1:18" s="1" customFormat="1" x14ac:dyDescent="0.25">
      <c r="A1338"/>
      <c r="B1338"/>
      <c r="C1338"/>
      <c r="D1338"/>
      <c r="E1338"/>
      <c r="F1338"/>
      <c r="G1338"/>
      <c r="H1338"/>
      <c r="I1338"/>
      <c r="J1338"/>
      <c r="K1338"/>
      <c r="L1338"/>
      <c r="M1338"/>
      <c r="N1338"/>
      <c r="O1338"/>
      <c r="P1338"/>
      <c r="Q1338"/>
      <c r="R1338"/>
    </row>
    <row r="1339" spans="1:18" s="1" customFormat="1" x14ac:dyDescent="0.25">
      <c r="A1339"/>
      <c r="B1339"/>
      <c r="C1339"/>
      <c r="D1339"/>
      <c r="E1339"/>
      <c r="F1339"/>
      <c r="G1339"/>
      <c r="H1339"/>
      <c r="I1339"/>
      <c r="J1339"/>
      <c r="K1339"/>
      <c r="L1339"/>
      <c r="M1339"/>
      <c r="N1339"/>
      <c r="O1339"/>
      <c r="P1339"/>
      <c r="Q1339"/>
      <c r="R1339"/>
    </row>
    <row r="1340" spans="1:18" s="1" customFormat="1" x14ac:dyDescent="0.25">
      <c r="A1340"/>
      <c r="B1340"/>
      <c r="C1340"/>
      <c r="D1340"/>
      <c r="E1340"/>
      <c r="F1340"/>
      <c r="G1340"/>
      <c r="H1340"/>
      <c r="I1340"/>
      <c r="J1340"/>
      <c r="K1340"/>
      <c r="L1340"/>
      <c r="M1340"/>
      <c r="N1340"/>
      <c r="O1340"/>
      <c r="P1340"/>
      <c r="Q1340"/>
      <c r="R1340"/>
    </row>
    <row r="1341" spans="1:18" s="1" customFormat="1" x14ac:dyDescent="0.25">
      <c r="A1341"/>
      <c r="B1341"/>
      <c r="C1341"/>
      <c r="D1341"/>
      <c r="E1341"/>
      <c r="F1341"/>
      <c r="G1341"/>
      <c r="H1341"/>
      <c r="I1341"/>
      <c r="J1341"/>
      <c r="K1341"/>
      <c r="L1341"/>
      <c r="M1341"/>
      <c r="N1341"/>
      <c r="O1341"/>
      <c r="P1341"/>
      <c r="Q1341"/>
      <c r="R1341"/>
    </row>
    <row r="1342" spans="1:18" s="1" customFormat="1" x14ac:dyDescent="0.25">
      <c r="A1342"/>
      <c r="B1342"/>
      <c r="C1342"/>
      <c r="D1342"/>
      <c r="E1342"/>
      <c r="F1342"/>
      <c r="G1342"/>
      <c r="H1342"/>
      <c r="I1342"/>
      <c r="J1342"/>
      <c r="K1342"/>
      <c r="L1342"/>
      <c r="M1342"/>
      <c r="N1342"/>
      <c r="O1342"/>
      <c r="P1342"/>
      <c r="Q1342"/>
      <c r="R1342"/>
    </row>
    <row r="1343" spans="1:18" s="1" customFormat="1" x14ac:dyDescent="0.25">
      <c r="A1343"/>
      <c r="B1343"/>
      <c r="C1343"/>
      <c r="D1343"/>
      <c r="E1343"/>
      <c r="F1343"/>
      <c r="G1343"/>
      <c r="H1343"/>
      <c r="I1343"/>
      <c r="J1343"/>
      <c r="K1343"/>
      <c r="L1343"/>
      <c r="M1343"/>
      <c r="N1343"/>
      <c r="O1343"/>
      <c r="P1343"/>
      <c r="Q1343"/>
      <c r="R1343"/>
    </row>
    <row r="1344" spans="1:18" s="1" customFormat="1" x14ac:dyDescent="0.25">
      <c r="A1344"/>
      <c r="B1344"/>
      <c r="C1344"/>
      <c r="D1344"/>
      <c r="E1344"/>
      <c r="F1344"/>
      <c r="G1344"/>
      <c r="H1344"/>
      <c r="I1344"/>
      <c r="J1344"/>
      <c r="K1344"/>
      <c r="L1344"/>
      <c r="M1344"/>
      <c r="N1344"/>
      <c r="O1344"/>
      <c r="P1344"/>
      <c r="Q1344"/>
      <c r="R1344"/>
    </row>
    <row r="1345" spans="1:18" s="1" customFormat="1" x14ac:dyDescent="0.25">
      <c r="A1345"/>
      <c r="B1345"/>
      <c r="C1345"/>
      <c r="D1345"/>
      <c r="E1345"/>
      <c r="F1345"/>
      <c r="G1345"/>
      <c r="H1345"/>
      <c r="I1345"/>
      <c r="J1345"/>
      <c r="K1345"/>
      <c r="L1345"/>
      <c r="M1345"/>
      <c r="N1345"/>
      <c r="O1345"/>
      <c r="P1345"/>
      <c r="Q1345"/>
      <c r="R1345"/>
    </row>
    <row r="1346" spans="1:18" s="1" customFormat="1" x14ac:dyDescent="0.25">
      <c r="A1346"/>
      <c r="B1346"/>
      <c r="C1346"/>
      <c r="D1346"/>
      <c r="E1346"/>
      <c r="F1346"/>
      <c r="G1346"/>
      <c r="H1346"/>
      <c r="I1346"/>
      <c r="J1346"/>
      <c r="K1346"/>
      <c r="L1346"/>
      <c r="M1346"/>
      <c r="N1346"/>
      <c r="O1346"/>
      <c r="P1346"/>
      <c r="Q1346"/>
      <c r="R1346"/>
    </row>
    <row r="1347" spans="1:18" s="1" customFormat="1" x14ac:dyDescent="0.25">
      <c r="A1347"/>
      <c r="B1347"/>
      <c r="C1347"/>
      <c r="D1347"/>
      <c r="E1347"/>
      <c r="F1347"/>
      <c r="G1347"/>
      <c r="H1347"/>
      <c r="I1347"/>
      <c r="J1347"/>
      <c r="K1347"/>
      <c r="L1347"/>
      <c r="M1347"/>
      <c r="N1347"/>
      <c r="O1347"/>
      <c r="P1347"/>
      <c r="Q1347"/>
      <c r="R1347"/>
    </row>
    <row r="1348" spans="1:18" s="1" customFormat="1" x14ac:dyDescent="0.25">
      <c r="A1348"/>
      <c r="B1348"/>
      <c r="C1348"/>
      <c r="D1348"/>
      <c r="E1348"/>
      <c r="F1348"/>
      <c r="G1348"/>
      <c r="H1348"/>
      <c r="I1348"/>
      <c r="J1348"/>
      <c r="K1348"/>
      <c r="L1348"/>
      <c r="M1348"/>
      <c r="N1348"/>
      <c r="O1348"/>
      <c r="P1348"/>
      <c r="Q1348"/>
      <c r="R1348"/>
    </row>
    <row r="1349" spans="1:18" s="1" customFormat="1" x14ac:dyDescent="0.25">
      <c r="A1349"/>
      <c r="B1349"/>
      <c r="C1349"/>
      <c r="D1349"/>
      <c r="E1349"/>
      <c r="F1349"/>
      <c r="G1349"/>
      <c r="H1349"/>
      <c r="I1349"/>
      <c r="J1349"/>
      <c r="K1349"/>
      <c r="L1349"/>
      <c r="M1349"/>
      <c r="N1349"/>
      <c r="O1349"/>
      <c r="P1349"/>
      <c r="Q1349"/>
      <c r="R1349"/>
    </row>
    <row r="1350" spans="1:18" s="1" customFormat="1" x14ac:dyDescent="0.25">
      <c r="A1350"/>
      <c r="B1350"/>
      <c r="C1350"/>
      <c r="D1350"/>
      <c r="E1350"/>
      <c r="F1350"/>
      <c r="G1350"/>
      <c r="H1350"/>
      <c r="I1350"/>
      <c r="J1350"/>
      <c r="K1350"/>
      <c r="L1350"/>
      <c r="M1350"/>
      <c r="N1350"/>
      <c r="O1350"/>
      <c r="P1350"/>
      <c r="Q1350"/>
      <c r="R1350"/>
    </row>
    <row r="1351" spans="1:18" s="1" customFormat="1" x14ac:dyDescent="0.25">
      <c r="A1351"/>
      <c r="B1351"/>
      <c r="C1351"/>
      <c r="D1351"/>
      <c r="E1351"/>
      <c r="F1351"/>
      <c r="G1351"/>
      <c r="H1351"/>
      <c r="I1351"/>
      <c r="J1351"/>
      <c r="K1351"/>
      <c r="L1351"/>
      <c r="M1351"/>
      <c r="N1351"/>
      <c r="O1351"/>
      <c r="P1351"/>
      <c r="Q1351"/>
      <c r="R1351"/>
    </row>
    <row r="1352" spans="1:18" s="1" customFormat="1" x14ac:dyDescent="0.25">
      <c r="A1352"/>
      <c r="B1352"/>
      <c r="C1352"/>
      <c r="D1352"/>
      <c r="E1352"/>
      <c r="F1352"/>
      <c r="G1352"/>
      <c r="H1352"/>
      <c r="I1352"/>
      <c r="J1352"/>
      <c r="K1352"/>
      <c r="L1352"/>
      <c r="M1352"/>
      <c r="N1352"/>
      <c r="O1352"/>
      <c r="P1352"/>
      <c r="Q1352"/>
      <c r="R1352"/>
    </row>
    <row r="1353" spans="1:18" s="1" customFormat="1" x14ac:dyDescent="0.25">
      <c r="A1353"/>
      <c r="B1353"/>
      <c r="C1353"/>
      <c r="D1353"/>
      <c r="E1353"/>
      <c r="F1353"/>
      <c r="G1353"/>
      <c r="H1353"/>
      <c r="I1353"/>
      <c r="J1353"/>
      <c r="K1353"/>
      <c r="L1353"/>
      <c r="M1353"/>
      <c r="N1353"/>
      <c r="O1353"/>
      <c r="P1353"/>
      <c r="Q1353"/>
      <c r="R1353"/>
    </row>
    <row r="1354" spans="1:18" s="1" customFormat="1" x14ac:dyDescent="0.25">
      <c r="A1354"/>
      <c r="B1354"/>
      <c r="C1354"/>
      <c r="D1354"/>
      <c r="E1354"/>
      <c r="F1354"/>
      <c r="G1354"/>
      <c r="H1354"/>
      <c r="I1354"/>
      <c r="J1354"/>
      <c r="K1354"/>
      <c r="L1354"/>
      <c r="M1354"/>
      <c r="N1354"/>
      <c r="O1354"/>
      <c r="P1354"/>
      <c r="Q1354"/>
      <c r="R1354"/>
    </row>
    <row r="1355" spans="1:18" s="1" customFormat="1" x14ac:dyDescent="0.25">
      <c r="A1355"/>
      <c r="B1355"/>
      <c r="C1355"/>
      <c r="D1355"/>
      <c r="E1355"/>
      <c r="F1355"/>
      <c r="G1355"/>
      <c r="H1355"/>
      <c r="I1355"/>
      <c r="J1355"/>
      <c r="K1355"/>
      <c r="L1355"/>
      <c r="M1355"/>
      <c r="N1355"/>
      <c r="O1355"/>
      <c r="P1355"/>
      <c r="Q1355"/>
      <c r="R1355"/>
    </row>
    <row r="1356" spans="1:18" s="1" customFormat="1" x14ac:dyDescent="0.25">
      <c r="A1356"/>
      <c r="B1356"/>
      <c r="C1356"/>
      <c r="D1356"/>
      <c r="E1356"/>
      <c r="F1356"/>
      <c r="G1356"/>
      <c r="H1356"/>
      <c r="I1356"/>
      <c r="J1356"/>
      <c r="K1356"/>
      <c r="L1356"/>
      <c r="M1356"/>
      <c r="N1356"/>
      <c r="O1356"/>
      <c r="P1356"/>
      <c r="Q1356"/>
      <c r="R1356"/>
    </row>
    <row r="1357" spans="1:18" s="1" customFormat="1" x14ac:dyDescent="0.25">
      <c r="A1357"/>
      <c r="B1357"/>
      <c r="C1357"/>
      <c r="D1357"/>
      <c r="E1357"/>
      <c r="F1357"/>
      <c r="G1357"/>
      <c r="H1357"/>
      <c r="I1357"/>
      <c r="J1357"/>
      <c r="K1357"/>
      <c r="L1357"/>
      <c r="M1357"/>
      <c r="N1357"/>
      <c r="O1357"/>
      <c r="P1357"/>
      <c r="Q1357"/>
      <c r="R1357"/>
    </row>
    <row r="1358" spans="1:18" s="1" customFormat="1" x14ac:dyDescent="0.25">
      <c r="A1358"/>
      <c r="B1358"/>
      <c r="C1358"/>
      <c r="D1358"/>
      <c r="E1358"/>
      <c r="F1358"/>
      <c r="G1358"/>
      <c r="H1358"/>
      <c r="I1358"/>
      <c r="J1358"/>
      <c r="K1358"/>
      <c r="L1358"/>
      <c r="M1358"/>
      <c r="N1358"/>
      <c r="O1358"/>
      <c r="P1358"/>
      <c r="Q1358"/>
      <c r="R1358"/>
    </row>
    <row r="1359" spans="1:18" s="1" customFormat="1" x14ac:dyDescent="0.25">
      <c r="A1359"/>
      <c r="B1359"/>
      <c r="C1359"/>
      <c r="D1359"/>
      <c r="E1359"/>
      <c r="F1359"/>
      <c r="G1359"/>
      <c r="H1359"/>
      <c r="I1359"/>
      <c r="J1359"/>
      <c r="K1359"/>
      <c r="L1359"/>
      <c r="M1359"/>
      <c r="N1359"/>
      <c r="O1359"/>
      <c r="P1359"/>
      <c r="Q1359"/>
      <c r="R1359"/>
    </row>
    <row r="1360" spans="1:18" s="1" customFormat="1" x14ac:dyDescent="0.25">
      <c r="A1360"/>
      <c r="B1360"/>
      <c r="C1360"/>
      <c r="D1360"/>
      <c r="E1360"/>
      <c r="F1360"/>
      <c r="G1360"/>
      <c r="H1360"/>
      <c r="I1360"/>
      <c r="J1360"/>
      <c r="K1360"/>
      <c r="L1360"/>
      <c r="M1360"/>
      <c r="N1360"/>
      <c r="O1360"/>
      <c r="P1360"/>
      <c r="Q1360"/>
      <c r="R1360"/>
    </row>
    <row r="1361" spans="1:18" s="1" customFormat="1" x14ac:dyDescent="0.25">
      <c r="A1361"/>
      <c r="B1361"/>
      <c r="C1361"/>
      <c r="D1361"/>
      <c r="E1361"/>
      <c r="F1361"/>
      <c r="G1361"/>
      <c r="H1361"/>
      <c r="I1361"/>
      <c r="J1361"/>
      <c r="K1361"/>
      <c r="L1361"/>
      <c r="M1361"/>
      <c r="N1361"/>
      <c r="O1361"/>
      <c r="P1361"/>
      <c r="Q1361"/>
      <c r="R1361"/>
    </row>
    <row r="1362" spans="1:18" s="1" customFormat="1" x14ac:dyDescent="0.25">
      <c r="A1362"/>
      <c r="B1362"/>
      <c r="C1362"/>
      <c r="D1362"/>
      <c r="E1362"/>
      <c r="F1362"/>
      <c r="G1362"/>
      <c r="H1362"/>
      <c r="I1362"/>
      <c r="J1362"/>
      <c r="K1362"/>
      <c r="L1362"/>
      <c r="M1362"/>
      <c r="N1362"/>
      <c r="O1362"/>
      <c r="P1362"/>
      <c r="Q1362"/>
      <c r="R1362"/>
    </row>
    <row r="1363" spans="1:18" s="1" customFormat="1" x14ac:dyDescent="0.25">
      <c r="A1363"/>
      <c r="B1363"/>
      <c r="C1363"/>
      <c r="D1363"/>
      <c r="E1363"/>
      <c r="F1363"/>
      <c r="G1363"/>
      <c r="H1363"/>
      <c r="I1363"/>
      <c r="J1363"/>
      <c r="K1363"/>
      <c r="L1363"/>
      <c r="M1363"/>
      <c r="N1363"/>
      <c r="O1363"/>
      <c r="P1363"/>
      <c r="Q1363"/>
      <c r="R1363"/>
    </row>
    <row r="1364" spans="1:18" s="1" customFormat="1" x14ac:dyDescent="0.25">
      <c r="A1364"/>
      <c r="B1364"/>
      <c r="C1364"/>
      <c r="D1364"/>
      <c r="E1364"/>
      <c r="F1364"/>
      <c r="G1364"/>
      <c r="H1364"/>
      <c r="I1364"/>
      <c r="J1364"/>
      <c r="K1364"/>
      <c r="L1364"/>
      <c r="M1364"/>
      <c r="N1364"/>
      <c r="O1364"/>
      <c r="P1364"/>
      <c r="Q1364"/>
      <c r="R1364"/>
    </row>
    <row r="1365" spans="1:18" s="1" customFormat="1" x14ac:dyDescent="0.25">
      <c r="A1365"/>
      <c r="B1365"/>
      <c r="C1365"/>
      <c r="D1365"/>
      <c r="E1365"/>
      <c r="F1365"/>
      <c r="G1365"/>
      <c r="H1365"/>
      <c r="I1365"/>
      <c r="J1365"/>
      <c r="K1365"/>
      <c r="L1365"/>
      <c r="M1365"/>
      <c r="N1365"/>
      <c r="O1365"/>
      <c r="P1365"/>
      <c r="Q1365"/>
      <c r="R1365"/>
    </row>
    <row r="1366" spans="1:18" s="1" customFormat="1" x14ac:dyDescent="0.25">
      <c r="A1366"/>
      <c r="B1366"/>
      <c r="C1366"/>
      <c r="D1366"/>
      <c r="E1366"/>
      <c r="F1366"/>
      <c r="G1366"/>
      <c r="H1366"/>
      <c r="I1366"/>
      <c r="J1366"/>
      <c r="K1366"/>
      <c r="L1366"/>
      <c r="M1366"/>
      <c r="N1366"/>
      <c r="O1366"/>
      <c r="P1366"/>
      <c r="Q1366"/>
      <c r="R1366"/>
    </row>
    <row r="1367" spans="1:18" s="1" customFormat="1" x14ac:dyDescent="0.25">
      <c r="A1367"/>
      <c r="B1367"/>
      <c r="C1367"/>
      <c r="D1367"/>
      <c r="E1367"/>
      <c r="F1367"/>
      <c r="G1367"/>
      <c r="H1367"/>
      <c r="I1367"/>
      <c r="J1367"/>
      <c r="K1367"/>
      <c r="L1367"/>
      <c r="M1367"/>
      <c r="N1367"/>
      <c r="O1367"/>
      <c r="P1367"/>
      <c r="Q1367"/>
      <c r="R1367"/>
    </row>
    <row r="1368" spans="1:18" s="1" customFormat="1" x14ac:dyDescent="0.25">
      <c r="A1368"/>
      <c r="B1368"/>
      <c r="C1368"/>
      <c r="D1368"/>
      <c r="E1368"/>
      <c r="F1368"/>
      <c r="G1368"/>
      <c r="H1368"/>
      <c r="I1368"/>
      <c r="J1368"/>
      <c r="K1368"/>
      <c r="L1368"/>
      <c r="M1368"/>
      <c r="N1368"/>
      <c r="O1368"/>
      <c r="P1368"/>
      <c r="Q1368"/>
      <c r="R1368"/>
    </row>
    <row r="1369" spans="1:18" s="1" customFormat="1" x14ac:dyDescent="0.25">
      <c r="A1369"/>
      <c r="B1369"/>
      <c r="C1369"/>
      <c r="D1369"/>
      <c r="E1369"/>
      <c r="F1369"/>
      <c r="G1369"/>
      <c r="H1369"/>
      <c r="I1369"/>
      <c r="J1369"/>
      <c r="K1369"/>
      <c r="L1369"/>
      <c r="M1369"/>
      <c r="N1369"/>
      <c r="O1369"/>
      <c r="P1369"/>
      <c r="Q1369"/>
      <c r="R1369"/>
    </row>
    <row r="1370" spans="1:18" s="1" customFormat="1" x14ac:dyDescent="0.25">
      <c r="A1370"/>
      <c r="B1370"/>
      <c r="C1370"/>
      <c r="D1370"/>
      <c r="E1370"/>
      <c r="F1370"/>
      <c r="G1370"/>
      <c r="H1370"/>
      <c r="I1370"/>
      <c r="J1370"/>
      <c r="K1370"/>
      <c r="L1370"/>
      <c r="M1370"/>
      <c r="N1370"/>
      <c r="O1370"/>
      <c r="P1370"/>
      <c r="Q1370"/>
      <c r="R1370"/>
    </row>
    <row r="1371" spans="1:18" s="1" customFormat="1" x14ac:dyDescent="0.25">
      <c r="A1371"/>
      <c r="B1371"/>
      <c r="C1371"/>
      <c r="D1371"/>
      <c r="E1371"/>
      <c r="F1371"/>
      <c r="G1371"/>
      <c r="H1371"/>
      <c r="I1371"/>
      <c r="J1371"/>
      <c r="K1371"/>
      <c r="L1371"/>
      <c r="M1371"/>
      <c r="N1371"/>
      <c r="O1371"/>
      <c r="P1371"/>
      <c r="Q1371"/>
      <c r="R1371"/>
    </row>
    <row r="1372" spans="1:18" s="1" customFormat="1" x14ac:dyDescent="0.25">
      <c r="A1372"/>
      <c r="B1372"/>
      <c r="C1372"/>
      <c r="D1372"/>
      <c r="E1372"/>
      <c r="F1372"/>
      <c r="G1372"/>
      <c r="H1372"/>
      <c r="I1372"/>
      <c r="J1372"/>
      <c r="K1372"/>
      <c r="L1372"/>
      <c r="M1372"/>
      <c r="N1372"/>
      <c r="O1372"/>
      <c r="P1372"/>
      <c r="Q1372"/>
      <c r="R1372"/>
    </row>
    <row r="1373" spans="1:18" s="1" customFormat="1" x14ac:dyDescent="0.25">
      <c r="A1373"/>
      <c r="B1373"/>
      <c r="C1373"/>
      <c r="D1373"/>
      <c r="E1373"/>
      <c r="F1373"/>
      <c r="G1373"/>
      <c r="H1373"/>
      <c r="I1373"/>
      <c r="J1373"/>
      <c r="K1373"/>
      <c r="L1373"/>
      <c r="M1373"/>
      <c r="N1373"/>
      <c r="O1373"/>
      <c r="P1373"/>
      <c r="Q1373"/>
      <c r="R1373"/>
    </row>
    <row r="1374" spans="1:18" s="1" customFormat="1" x14ac:dyDescent="0.25">
      <c r="A1374"/>
      <c r="B1374"/>
      <c r="C1374"/>
      <c r="D1374"/>
      <c r="E1374"/>
      <c r="F1374"/>
      <c r="G1374"/>
      <c r="H1374"/>
      <c r="I1374"/>
      <c r="J1374"/>
      <c r="K1374"/>
      <c r="L1374"/>
      <c r="M1374"/>
      <c r="N1374"/>
      <c r="O1374"/>
      <c r="P1374"/>
      <c r="Q1374"/>
      <c r="R1374"/>
    </row>
    <row r="1375" spans="1:18" s="1" customFormat="1" x14ac:dyDescent="0.25">
      <c r="A1375"/>
      <c r="B1375"/>
      <c r="C1375"/>
      <c r="D1375"/>
      <c r="E1375"/>
      <c r="F1375"/>
      <c r="G1375"/>
      <c r="H1375"/>
      <c r="I1375"/>
      <c r="J1375"/>
      <c r="K1375"/>
      <c r="L1375"/>
      <c r="M1375"/>
      <c r="N1375"/>
      <c r="O1375"/>
      <c r="P1375"/>
      <c r="Q1375"/>
      <c r="R1375"/>
    </row>
    <row r="1376" spans="1:18" s="1" customFormat="1" x14ac:dyDescent="0.25">
      <c r="A1376"/>
      <c r="B1376"/>
      <c r="C1376"/>
      <c r="D1376"/>
      <c r="E1376"/>
      <c r="F1376"/>
      <c r="G1376"/>
      <c r="H1376"/>
      <c r="I1376"/>
      <c r="J1376"/>
      <c r="K1376"/>
      <c r="L1376"/>
      <c r="M1376"/>
      <c r="N1376"/>
      <c r="O1376"/>
      <c r="P1376"/>
      <c r="Q1376"/>
      <c r="R1376"/>
    </row>
    <row r="1377" spans="1:18" s="1" customFormat="1" x14ac:dyDescent="0.25">
      <c r="A1377"/>
      <c r="B1377"/>
      <c r="C1377"/>
      <c r="D1377"/>
      <c r="E1377"/>
      <c r="F1377"/>
      <c r="G1377"/>
      <c r="H1377"/>
      <c r="I1377"/>
      <c r="J1377"/>
      <c r="K1377"/>
      <c r="L1377"/>
      <c r="M1377"/>
      <c r="N1377"/>
      <c r="O1377"/>
      <c r="P1377"/>
      <c r="Q1377"/>
      <c r="R1377"/>
    </row>
    <row r="1378" spans="1:18" s="1" customFormat="1" x14ac:dyDescent="0.25">
      <c r="A1378"/>
      <c r="B1378"/>
      <c r="C1378"/>
      <c r="D1378"/>
      <c r="E1378"/>
      <c r="F1378"/>
      <c r="G1378"/>
      <c r="H1378"/>
      <c r="I1378"/>
      <c r="J1378"/>
      <c r="K1378"/>
      <c r="L1378"/>
      <c r="M1378"/>
      <c r="N1378"/>
      <c r="O1378"/>
      <c r="P1378"/>
      <c r="Q1378"/>
      <c r="R1378"/>
    </row>
    <row r="1379" spans="1:18" s="1" customFormat="1" x14ac:dyDescent="0.25">
      <c r="A1379"/>
      <c r="B1379"/>
      <c r="C1379"/>
      <c r="D1379"/>
      <c r="E1379"/>
      <c r="F1379"/>
      <c r="G1379"/>
      <c r="H1379"/>
      <c r="I1379"/>
      <c r="J1379"/>
      <c r="K1379"/>
      <c r="L1379"/>
      <c r="M1379"/>
      <c r="N1379"/>
      <c r="O1379"/>
      <c r="P1379"/>
      <c r="Q1379"/>
      <c r="R1379"/>
    </row>
    <row r="1380" spans="1:18" s="1" customFormat="1" x14ac:dyDescent="0.25">
      <c r="A1380"/>
      <c r="B1380"/>
      <c r="C1380"/>
      <c r="D1380"/>
      <c r="E1380"/>
      <c r="F1380"/>
      <c r="G1380"/>
      <c r="H1380"/>
      <c r="I1380"/>
      <c r="J1380"/>
      <c r="K1380"/>
      <c r="L1380"/>
      <c r="M1380"/>
      <c r="N1380"/>
      <c r="O1380"/>
      <c r="P1380"/>
      <c r="Q1380"/>
      <c r="R1380"/>
    </row>
    <row r="1381" spans="1:18" s="1" customFormat="1" x14ac:dyDescent="0.25">
      <c r="A1381"/>
      <c r="B1381"/>
      <c r="C1381"/>
      <c r="D1381"/>
      <c r="E1381"/>
      <c r="F1381"/>
      <c r="G1381"/>
      <c r="H1381"/>
      <c r="I1381"/>
      <c r="J1381"/>
      <c r="K1381"/>
      <c r="L1381"/>
      <c r="M1381"/>
      <c r="N1381"/>
      <c r="O1381"/>
      <c r="P1381"/>
      <c r="Q1381"/>
      <c r="R1381"/>
    </row>
    <row r="1382" spans="1:18" s="1" customFormat="1" x14ac:dyDescent="0.25">
      <c r="A1382"/>
      <c r="B1382"/>
      <c r="C1382"/>
      <c r="D1382"/>
      <c r="E1382"/>
      <c r="F1382"/>
      <c r="G1382"/>
      <c r="H1382"/>
      <c r="I1382"/>
      <c r="J1382"/>
      <c r="K1382"/>
      <c r="L1382"/>
      <c r="M1382"/>
      <c r="N1382"/>
      <c r="O1382"/>
      <c r="P1382"/>
      <c r="Q1382"/>
      <c r="R1382"/>
    </row>
    <row r="1383" spans="1:18" s="1" customFormat="1" x14ac:dyDescent="0.25">
      <c r="A1383"/>
      <c r="B1383"/>
      <c r="C1383"/>
      <c r="D1383"/>
      <c r="E1383"/>
      <c r="F1383"/>
      <c r="G1383"/>
      <c r="H1383"/>
      <c r="I1383"/>
      <c r="J1383"/>
      <c r="K1383"/>
      <c r="L1383"/>
      <c r="M1383"/>
      <c r="N1383"/>
      <c r="O1383"/>
      <c r="P1383"/>
      <c r="Q1383"/>
      <c r="R1383"/>
    </row>
    <row r="1384" spans="1:18" s="1" customFormat="1" x14ac:dyDescent="0.25">
      <c r="A1384"/>
      <c r="B1384"/>
      <c r="C1384"/>
      <c r="D1384"/>
      <c r="E1384"/>
      <c r="F1384"/>
      <c r="G1384"/>
      <c r="H1384"/>
      <c r="I1384"/>
      <c r="J1384"/>
      <c r="K1384"/>
      <c r="L1384"/>
      <c r="M1384"/>
      <c r="N1384"/>
      <c r="O1384"/>
      <c r="P1384"/>
      <c r="Q1384"/>
      <c r="R1384"/>
    </row>
    <row r="1385" spans="1:18" s="1" customFormat="1" x14ac:dyDescent="0.25">
      <c r="A1385"/>
      <c r="B1385"/>
      <c r="C1385"/>
      <c r="D1385"/>
      <c r="E1385"/>
      <c r="F1385"/>
      <c r="G1385"/>
      <c r="H1385"/>
      <c r="I1385"/>
      <c r="J1385"/>
      <c r="K1385"/>
      <c r="L1385"/>
      <c r="M1385"/>
      <c r="N1385"/>
      <c r="O1385"/>
      <c r="P1385"/>
      <c r="Q1385"/>
      <c r="R1385"/>
    </row>
    <row r="1386" spans="1:18" s="1" customFormat="1" x14ac:dyDescent="0.25">
      <c r="A1386"/>
      <c r="B1386"/>
      <c r="C1386"/>
      <c r="D1386"/>
      <c r="E1386"/>
      <c r="F1386"/>
      <c r="G1386"/>
      <c r="H1386"/>
      <c r="I1386"/>
      <c r="J1386"/>
      <c r="K1386"/>
      <c r="L1386"/>
      <c r="M1386"/>
      <c r="N1386"/>
      <c r="O1386"/>
      <c r="P1386"/>
      <c r="Q1386"/>
      <c r="R1386"/>
    </row>
    <row r="1387" spans="1:18" s="1" customFormat="1" x14ac:dyDescent="0.25">
      <c r="A1387"/>
      <c r="B1387"/>
      <c r="C1387"/>
      <c r="D1387"/>
      <c r="E1387"/>
      <c r="F1387"/>
      <c r="G1387"/>
      <c r="H1387"/>
      <c r="I1387"/>
      <c r="J1387"/>
      <c r="K1387"/>
      <c r="L1387"/>
      <c r="M1387"/>
      <c r="N1387"/>
      <c r="O1387"/>
      <c r="P1387"/>
      <c r="Q1387"/>
      <c r="R1387"/>
    </row>
    <row r="1388" spans="1:18" s="1" customFormat="1" x14ac:dyDescent="0.25">
      <c r="A1388"/>
      <c r="B1388"/>
      <c r="C1388"/>
      <c r="D1388"/>
      <c r="E1388"/>
      <c r="F1388"/>
      <c r="G1388"/>
      <c r="H1388"/>
      <c r="I1388"/>
      <c r="J1388"/>
      <c r="K1388"/>
      <c r="L1388"/>
      <c r="M1388"/>
      <c r="N1388"/>
      <c r="O1388"/>
      <c r="P1388"/>
      <c r="Q1388"/>
      <c r="R1388"/>
    </row>
    <row r="1389" spans="1:18" s="1" customFormat="1" x14ac:dyDescent="0.25">
      <c r="A1389"/>
      <c r="B1389"/>
      <c r="C1389"/>
      <c r="D1389"/>
      <c r="E1389"/>
      <c r="F1389"/>
      <c r="G1389"/>
      <c r="H1389"/>
      <c r="I1389"/>
      <c r="J1389"/>
      <c r="K1389"/>
      <c r="L1389"/>
      <c r="M1389"/>
      <c r="N1389"/>
      <c r="O1389"/>
      <c r="P1389"/>
      <c r="Q1389"/>
      <c r="R1389"/>
    </row>
    <row r="1390" spans="1:18" s="1" customFormat="1" x14ac:dyDescent="0.25">
      <c r="A1390"/>
      <c r="B1390"/>
      <c r="C1390"/>
      <c r="D1390"/>
      <c r="E1390"/>
      <c r="F1390"/>
      <c r="G1390"/>
      <c r="H1390"/>
      <c r="I1390"/>
      <c r="J1390"/>
      <c r="K1390"/>
      <c r="L1390"/>
      <c r="M1390"/>
      <c r="N1390"/>
      <c r="O1390"/>
      <c r="P1390"/>
      <c r="Q1390"/>
      <c r="R1390"/>
    </row>
    <row r="1391" spans="1:18" s="1" customFormat="1" x14ac:dyDescent="0.25">
      <c r="A1391"/>
      <c r="B1391"/>
      <c r="C1391"/>
      <c r="D1391"/>
      <c r="E1391"/>
      <c r="F1391"/>
      <c r="G1391"/>
      <c r="H1391"/>
      <c r="I1391"/>
      <c r="J1391"/>
      <c r="K1391"/>
      <c r="L1391"/>
      <c r="M1391"/>
      <c r="N1391"/>
      <c r="O1391"/>
      <c r="P1391"/>
      <c r="Q1391"/>
      <c r="R1391"/>
    </row>
    <row r="1392" spans="1:18" s="1" customFormat="1" x14ac:dyDescent="0.25">
      <c r="A1392"/>
      <c r="B1392"/>
      <c r="C1392"/>
      <c r="D1392"/>
      <c r="E1392"/>
      <c r="F1392"/>
      <c r="G1392"/>
      <c r="H1392"/>
      <c r="I1392"/>
      <c r="J1392"/>
      <c r="K1392"/>
      <c r="L1392"/>
      <c r="M1392"/>
      <c r="N1392"/>
      <c r="O1392"/>
      <c r="P1392"/>
      <c r="Q1392"/>
      <c r="R1392"/>
    </row>
    <row r="1393" spans="1:18" s="1" customFormat="1" x14ac:dyDescent="0.25">
      <c r="A1393"/>
      <c r="B1393"/>
      <c r="C1393"/>
      <c r="D1393"/>
      <c r="E1393"/>
      <c r="F1393"/>
      <c r="G1393"/>
      <c r="H1393"/>
      <c r="I1393"/>
      <c r="J1393"/>
      <c r="K1393"/>
      <c r="L1393"/>
      <c r="M1393"/>
      <c r="N1393"/>
      <c r="O1393"/>
      <c r="P1393"/>
      <c r="Q1393"/>
      <c r="R1393"/>
    </row>
    <row r="1394" spans="1:18" s="1" customFormat="1" x14ac:dyDescent="0.25">
      <c r="A1394"/>
      <c r="B1394"/>
      <c r="C1394"/>
      <c r="D1394"/>
      <c r="E1394"/>
      <c r="F1394"/>
      <c r="G1394"/>
      <c r="H1394"/>
      <c r="I1394"/>
      <c r="J1394"/>
      <c r="K1394"/>
      <c r="L1394"/>
      <c r="M1394"/>
      <c r="N1394"/>
      <c r="O1394"/>
      <c r="P1394"/>
      <c r="Q1394"/>
      <c r="R1394"/>
    </row>
    <row r="1395" spans="1:18" s="1" customFormat="1" x14ac:dyDescent="0.25">
      <c r="A1395"/>
      <c r="B1395"/>
      <c r="C1395"/>
      <c r="D1395"/>
      <c r="E1395"/>
      <c r="F1395"/>
      <c r="G1395"/>
      <c r="H1395"/>
      <c r="I1395"/>
      <c r="J1395"/>
      <c r="K1395"/>
      <c r="L1395"/>
      <c r="M1395"/>
      <c r="N1395"/>
      <c r="O1395"/>
      <c r="P1395"/>
      <c r="Q1395"/>
      <c r="R1395"/>
    </row>
    <row r="1396" spans="1:18" s="1" customFormat="1" x14ac:dyDescent="0.25">
      <c r="A1396"/>
      <c r="B1396"/>
      <c r="C1396"/>
      <c r="D1396"/>
      <c r="E1396"/>
      <c r="F1396"/>
      <c r="G1396"/>
      <c r="H1396"/>
      <c r="I1396"/>
      <c r="J1396"/>
      <c r="K1396"/>
      <c r="L1396"/>
      <c r="M1396"/>
      <c r="N1396"/>
      <c r="O1396"/>
      <c r="P1396"/>
      <c r="Q1396"/>
      <c r="R1396"/>
    </row>
    <row r="1397" spans="1:18" s="1" customFormat="1" x14ac:dyDescent="0.25">
      <c r="A1397"/>
      <c r="B1397"/>
      <c r="C1397"/>
      <c r="D1397"/>
      <c r="E1397"/>
      <c r="F1397"/>
      <c r="G1397"/>
      <c r="H1397"/>
      <c r="I1397"/>
      <c r="J1397"/>
      <c r="K1397"/>
      <c r="L1397"/>
      <c r="M1397"/>
      <c r="N1397"/>
      <c r="O1397"/>
      <c r="P1397"/>
      <c r="Q1397"/>
      <c r="R1397"/>
    </row>
    <row r="1398" spans="1:18" s="1" customFormat="1" x14ac:dyDescent="0.25">
      <c r="A1398"/>
      <c r="B1398"/>
      <c r="C1398"/>
      <c r="D1398"/>
      <c r="E1398"/>
      <c r="F1398"/>
      <c r="G1398"/>
      <c r="H1398"/>
      <c r="I1398"/>
      <c r="J1398"/>
      <c r="K1398"/>
      <c r="L1398"/>
      <c r="M1398"/>
      <c r="N1398"/>
      <c r="O1398"/>
      <c r="P1398"/>
      <c r="Q1398"/>
      <c r="R1398"/>
    </row>
    <row r="1399" spans="1:18" s="1" customFormat="1" x14ac:dyDescent="0.25">
      <c r="A1399"/>
      <c r="B1399"/>
      <c r="C1399"/>
      <c r="D1399"/>
      <c r="E1399"/>
      <c r="F1399"/>
      <c r="G1399"/>
      <c r="H1399"/>
      <c r="I1399"/>
      <c r="J1399"/>
      <c r="K1399"/>
      <c r="L1399"/>
      <c r="M1399"/>
      <c r="N1399"/>
      <c r="O1399"/>
      <c r="P1399"/>
      <c r="Q1399"/>
      <c r="R1399"/>
    </row>
    <row r="1400" spans="1:18" s="1" customFormat="1" x14ac:dyDescent="0.25">
      <c r="A1400"/>
      <c r="B1400"/>
      <c r="C1400"/>
      <c r="D1400"/>
      <c r="E1400"/>
      <c r="F1400"/>
      <c r="G1400"/>
      <c r="H1400"/>
      <c r="I1400"/>
      <c r="J1400"/>
      <c r="K1400"/>
      <c r="L1400"/>
      <c r="M1400"/>
      <c r="N1400"/>
      <c r="O1400"/>
      <c r="P1400"/>
      <c r="Q1400"/>
      <c r="R1400"/>
    </row>
    <row r="1401" spans="1:18" s="1" customFormat="1" x14ac:dyDescent="0.25">
      <c r="A1401"/>
      <c r="B1401"/>
      <c r="C1401"/>
      <c r="D1401"/>
      <c r="E1401"/>
      <c r="F1401"/>
      <c r="G1401"/>
      <c r="H1401"/>
      <c r="I1401"/>
      <c r="J1401"/>
      <c r="K1401"/>
      <c r="L1401"/>
      <c r="M1401"/>
      <c r="N1401"/>
      <c r="O1401"/>
      <c r="P1401"/>
      <c r="Q1401"/>
      <c r="R1401"/>
    </row>
    <row r="1402" spans="1:18" s="1" customFormat="1" x14ac:dyDescent="0.25">
      <c r="A1402"/>
      <c r="B1402"/>
      <c r="C1402"/>
      <c r="D1402"/>
      <c r="E1402"/>
      <c r="F1402"/>
      <c r="G1402"/>
      <c r="H1402"/>
      <c r="I1402"/>
      <c r="J1402"/>
      <c r="K1402"/>
      <c r="L1402"/>
      <c r="M1402"/>
      <c r="N1402"/>
      <c r="O1402"/>
      <c r="P1402"/>
      <c r="Q1402"/>
      <c r="R1402"/>
    </row>
    <row r="1403" spans="1:18" s="1" customFormat="1" x14ac:dyDescent="0.25">
      <c r="A1403"/>
      <c r="B1403"/>
      <c r="C1403"/>
      <c r="D1403"/>
      <c r="E1403"/>
      <c r="F1403"/>
      <c r="G1403"/>
      <c r="H1403"/>
      <c r="I1403"/>
      <c r="J1403"/>
      <c r="K1403"/>
      <c r="L1403"/>
      <c r="M1403"/>
      <c r="N1403"/>
      <c r="O1403"/>
      <c r="P1403"/>
      <c r="Q1403"/>
      <c r="R1403"/>
    </row>
    <row r="1404" spans="1:18" s="1" customFormat="1" x14ac:dyDescent="0.25">
      <c r="A1404"/>
      <c r="B1404"/>
      <c r="C1404"/>
      <c r="D1404"/>
      <c r="E1404"/>
      <c r="F1404"/>
      <c r="G1404"/>
      <c r="H1404"/>
      <c r="I1404"/>
      <c r="J1404"/>
      <c r="K1404"/>
      <c r="L1404"/>
      <c r="M1404"/>
      <c r="N1404"/>
      <c r="O1404"/>
      <c r="P1404"/>
      <c r="Q1404"/>
      <c r="R1404"/>
    </row>
    <row r="1405" spans="1:18" s="1" customFormat="1" x14ac:dyDescent="0.25">
      <c r="A1405"/>
      <c r="B1405"/>
      <c r="C1405"/>
      <c r="D1405"/>
      <c r="E1405"/>
      <c r="F1405"/>
      <c r="G1405"/>
      <c r="H1405"/>
      <c r="I1405"/>
      <c r="J1405"/>
      <c r="K1405"/>
      <c r="L1405"/>
      <c r="M1405"/>
      <c r="N1405"/>
      <c r="O1405"/>
      <c r="P1405"/>
      <c r="Q1405"/>
      <c r="R1405"/>
    </row>
    <row r="1406" spans="1:18" s="1" customFormat="1" x14ac:dyDescent="0.25">
      <c r="A1406"/>
      <c r="B1406"/>
      <c r="C1406"/>
      <c r="D1406"/>
      <c r="E1406"/>
      <c r="F1406"/>
      <c r="G1406"/>
      <c r="H1406"/>
      <c r="I1406"/>
      <c r="J1406"/>
      <c r="K1406"/>
      <c r="L1406"/>
      <c r="M1406"/>
      <c r="N1406"/>
      <c r="O1406"/>
      <c r="P1406"/>
      <c r="Q1406"/>
      <c r="R1406"/>
    </row>
    <row r="1407" spans="1:18" s="1" customFormat="1" x14ac:dyDescent="0.25">
      <c r="A1407"/>
      <c r="B1407"/>
      <c r="C1407"/>
      <c r="D1407"/>
      <c r="E1407"/>
      <c r="F1407"/>
      <c r="G1407"/>
      <c r="H1407"/>
      <c r="I1407"/>
      <c r="J1407"/>
      <c r="K1407"/>
      <c r="L1407"/>
      <c r="M1407"/>
      <c r="N1407"/>
      <c r="O1407"/>
      <c r="P1407"/>
      <c r="Q1407"/>
      <c r="R1407"/>
    </row>
    <row r="1408" spans="1:18" s="1" customFormat="1" x14ac:dyDescent="0.25">
      <c r="A1408"/>
      <c r="B1408"/>
      <c r="C1408"/>
      <c r="D1408"/>
      <c r="E1408"/>
      <c r="F1408"/>
      <c r="G1408"/>
      <c r="H1408"/>
      <c r="I1408"/>
      <c r="J1408"/>
      <c r="K1408"/>
      <c r="L1408"/>
      <c r="M1408"/>
      <c r="N1408"/>
      <c r="O1408"/>
      <c r="P1408"/>
      <c r="Q1408"/>
      <c r="R1408"/>
    </row>
    <row r="1409" spans="1:18" s="1" customFormat="1" x14ac:dyDescent="0.25">
      <c r="A1409"/>
      <c r="B1409"/>
      <c r="C1409"/>
      <c r="D1409"/>
      <c r="E1409"/>
      <c r="F1409"/>
      <c r="G1409"/>
      <c r="H1409"/>
      <c r="I1409"/>
      <c r="J1409"/>
      <c r="K1409"/>
      <c r="L1409"/>
      <c r="M1409"/>
      <c r="N1409"/>
      <c r="O1409"/>
      <c r="P1409"/>
      <c r="Q1409"/>
      <c r="R1409"/>
    </row>
    <row r="1410" spans="1:18" s="1" customFormat="1" x14ac:dyDescent="0.25">
      <c r="A1410"/>
      <c r="B1410"/>
      <c r="C1410"/>
      <c r="D1410"/>
      <c r="E1410"/>
      <c r="F1410"/>
      <c r="G1410"/>
      <c r="H1410"/>
      <c r="I1410"/>
      <c r="J1410"/>
      <c r="K1410"/>
      <c r="L1410"/>
      <c r="M1410"/>
      <c r="N1410"/>
      <c r="O1410"/>
      <c r="P1410"/>
      <c r="Q1410"/>
      <c r="R1410"/>
    </row>
    <row r="1411" spans="1:18" s="1" customFormat="1" x14ac:dyDescent="0.25">
      <c r="A1411"/>
      <c r="B1411"/>
      <c r="C1411"/>
      <c r="D1411"/>
      <c r="E1411"/>
      <c r="F1411"/>
      <c r="G1411"/>
      <c r="H1411"/>
      <c r="I1411"/>
      <c r="J1411"/>
      <c r="K1411"/>
      <c r="L1411"/>
      <c r="M1411"/>
      <c r="N1411"/>
      <c r="O1411"/>
      <c r="P1411"/>
      <c r="Q1411"/>
      <c r="R1411"/>
    </row>
    <row r="1412" spans="1:18" s="1" customFormat="1" x14ac:dyDescent="0.25">
      <c r="A1412"/>
      <c r="B1412"/>
      <c r="C1412"/>
      <c r="D1412"/>
      <c r="E1412"/>
      <c r="F1412"/>
      <c r="G1412"/>
      <c r="H1412"/>
      <c r="I1412"/>
      <c r="J1412"/>
      <c r="K1412"/>
      <c r="L1412"/>
      <c r="M1412"/>
      <c r="N1412"/>
      <c r="O1412"/>
      <c r="P1412"/>
      <c r="Q1412"/>
      <c r="R1412"/>
    </row>
    <row r="1413" spans="1:18" s="1" customFormat="1" x14ac:dyDescent="0.25">
      <c r="A1413"/>
      <c r="B1413"/>
      <c r="C1413"/>
      <c r="D1413"/>
      <c r="E1413"/>
      <c r="F1413"/>
      <c r="G1413"/>
      <c r="H1413"/>
      <c r="I1413"/>
      <c r="J1413"/>
      <c r="K1413"/>
      <c r="L1413"/>
      <c r="M1413"/>
      <c r="N1413"/>
      <c r="O1413"/>
      <c r="P1413"/>
      <c r="Q1413"/>
      <c r="R1413"/>
    </row>
    <row r="1414" spans="1:18" s="1" customFormat="1" x14ac:dyDescent="0.25">
      <c r="A1414"/>
      <c r="B1414"/>
      <c r="C1414"/>
      <c r="D1414"/>
      <c r="E1414"/>
      <c r="F1414"/>
      <c r="G1414"/>
      <c r="H1414"/>
      <c r="I1414"/>
      <c r="J1414"/>
      <c r="K1414"/>
      <c r="L1414"/>
      <c r="M1414"/>
      <c r="N1414"/>
      <c r="O1414"/>
      <c r="P1414"/>
      <c r="Q1414"/>
      <c r="R1414"/>
    </row>
    <row r="1415" spans="1:18" s="1" customFormat="1" x14ac:dyDescent="0.25">
      <c r="A1415"/>
      <c r="B1415"/>
      <c r="C1415"/>
      <c r="D1415"/>
      <c r="E1415"/>
      <c r="F1415"/>
      <c r="G1415"/>
      <c r="H1415"/>
      <c r="I1415"/>
      <c r="J1415"/>
      <c r="K1415"/>
      <c r="L1415"/>
      <c r="M1415"/>
      <c r="N1415"/>
      <c r="O1415"/>
      <c r="P1415"/>
      <c r="Q1415"/>
      <c r="R1415"/>
    </row>
    <row r="1416" spans="1:18" s="1" customFormat="1" x14ac:dyDescent="0.25">
      <c r="A1416"/>
      <c r="B1416"/>
      <c r="C1416"/>
      <c r="D1416"/>
      <c r="E1416"/>
      <c r="F1416"/>
      <c r="G1416"/>
      <c r="H1416"/>
      <c r="I1416"/>
      <c r="J1416"/>
      <c r="K1416"/>
      <c r="L1416"/>
      <c r="M1416"/>
      <c r="N1416"/>
      <c r="O1416"/>
      <c r="P1416"/>
      <c r="Q1416"/>
      <c r="R1416"/>
    </row>
    <row r="1417" spans="1:18" s="1" customFormat="1" x14ac:dyDescent="0.25">
      <c r="A1417"/>
      <c r="B1417"/>
      <c r="C1417"/>
      <c r="D1417"/>
      <c r="E1417"/>
      <c r="F1417"/>
      <c r="G1417"/>
      <c r="H1417"/>
      <c r="I1417"/>
      <c r="J1417"/>
      <c r="K1417"/>
      <c r="L1417"/>
      <c r="M1417"/>
      <c r="N1417"/>
      <c r="O1417"/>
      <c r="P1417"/>
      <c r="Q1417"/>
      <c r="R1417"/>
    </row>
    <row r="1418" spans="1:18" s="1" customFormat="1" x14ac:dyDescent="0.25">
      <c r="A1418"/>
      <c r="B1418"/>
      <c r="C1418"/>
      <c r="D1418"/>
      <c r="E1418"/>
      <c r="F1418"/>
      <c r="G1418"/>
      <c r="H1418"/>
      <c r="I1418"/>
      <c r="J1418"/>
      <c r="K1418"/>
      <c r="L1418"/>
      <c r="M1418"/>
      <c r="N1418"/>
      <c r="O1418"/>
      <c r="P1418"/>
      <c r="Q1418"/>
      <c r="R1418"/>
    </row>
    <row r="1419" spans="1:18" s="1" customFormat="1" x14ac:dyDescent="0.25">
      <c r="A1419"/>
      <c r="B1419"/>
      <c r="C1419"/>
      <c r="D1419"/>
      <c r="E1419"/>
      <c r="F1419"/>
      <c r="G1419"/>
      <c r="H1419"/>
      <c r="I1419"/>
      <c r="J1419"/>
      <c r="K1419"/>
      <c r="L1419"/>
      <c r="M1419"/>
      <c r="N1419"/>
      <c r="O1419"/>
      <c r="P1419"/>
      <c r="Q1419"/>
      <c r="R1419"/>
    </row>
    <row r="1420" spans="1:18" s="1" customFormat="1" x14ac:dyDescent="0.25">
      <c r="A1420"/>
      <c r="B1420"/>
      <c r="C1420"/>
      <c r="D1420"/>
      <c r="E1420"/>
      <c r="F1420"/>
      <c r="G1420"/>
      <c r="H1420"/>
      <c r="I1420"/>
      <c r="J1420"/>
      <c r="K1420"/>
      <c r="L1420"/>
      <c r="M1420"/>
      <c r="N1420"/>
      <c r="O1420"/>
      <c r="P1420"/>
      <c r="Q1420"/>
      <c r="R1420"/>
    </row>
    <row r="1421" spans="1:18" s="1" customFormat="1" x14ac:dyDescent="0.25">
      <c r="A1421"/>
      <c r="B1421"/>
      <c r="C1421"/>
      <c r="D1421"/>
      <c r="E1421"/>
      <c r="F1421"/>
      <c r="G1421"/>
      <c r="H1421"/>
      <c r="I1421"/>
      <c r="J1421"/>
      <c r="K1421"/>
      <c r="L1421"/>
      <c r="M1421"/>
      <c r="N1421"/>
      <c r="O1421"/>
      <c r="P1421"/>
      <c r="Q1421"/>
      <c r="R1421"/>
    </row>
    <row r="1422" spans="1:18" s="1" customFormat="1" x14ac:dyDescent="0.25">
      <c r="A1422"/>
      <c r="B1422"/>
      <c r="C1422"/>
      <c r="D1422"/>
      <c r="E1422"/>
      <c r="F1422"/>
      <c r="G1422"/>
      <c r="H1422"/>
      <c r="I1422"/>
      <c r="J1422"/>
      <c r="K1422"/>
      <c r="L1422"/>
      <c r="M1422"/>
      <c r="N1422"/>
      <c r="O1422"/>
      <c r="P1422"/>
      <c r="Q1422"/>
      <c r="R1422"/>
    </row>
    <row r="1423" spans="1:18" s="1" customFormat="1" x14ac:dyDescent="0.25">
      <c r="A1423"/>
      <c r="B1423"/>
      <c r="C1423"/>
      <c r="D1423"/>
      <c r="E1423"/>
      <c r="F1423"/>
      <c r="G1423"/>
      <c r="H1423"/>
      <c r="I1423"/>
      <c r="J1423"/>
      <c r="K1423"/>
      <c r="L1423"/>
      <c r="M1423"/>
      <c r="N1423"/>
      <c r="O1423"/>
      <c r="P1423"/>
      <c r="Q1423"/>
      <c r="R1423"/>
    </row>
    <row r="1424" spans="1:18" s="1" customFormat="1" x14ac:dyDescent="0.25">
      <c r="A1424"/>
      <c r="B1424"/>
      <c r="C1424"/>
      <c r="D1424"/>
      <c r="E1424"/>
      <c r="F1424"/>
      <c r="G1424"/>
      <c r="H1424"/>
      <c r="I1424"/>
      <c r="J1424"/>
      <c r="K1424"/>
      <c r="L1424"/>
      <c r="M1424"/>
      <c r="N1424"/>
      <c r="O1424"/>
      <c r="P1424"/>
      <c r="Q1424"/>
      <c r="R1424"/>
    </row>
    <row r="1425" spans="1:18" s="1" customFormat="1" x14ac:dyDescent="0.25">
      <c r="A1425"/>
      <c r="B1425"/>
      <c r="C1425"/>
      <c r="D1425"/>
      <c r="E1425"/>
      <c r="F1425"/>
      <c r="G1425"/>
      <c r="H1425"/>
      <c r="I1425"/>
      <c r="J1425"/>
      <c r="K1425"/>
      <c r="L1425"/>
      <c r="M1425"/>
      <c r="N1425"/>
      <c r="O1425"/>
      <c r="P1425"/>
      <c r="Q1425"/>
      <c r="R1425"/>
    </row>
    <row r="1426" spans="1:18" s="1" customFormat="1" x14ac:dyDescent="0.25">
      <c r="A1426"/>
      <c r="B1426"/>
      <c r="C1426"/>
      <c r="D1426"/>
      <c r="E1426"/>
      <c r="F1426"/>
      <c r="G1426"/>
      <c r="H1426"/>
      <c r="I1426"/>
      <c r="J1426"/>
      <c r="K1426"/>
      <c r="L1426"/>
      <c r="M1426"/>
      <c r="N1426"/>
      <c r="O1426"/>
      <c r="P1426"/>
      <c r="Q1426"/>
      <c r="R1426"/>
    </row>
    <row r="1427" spans="1:18" s="1" customFormat="1" x14ac:dyDescent="0.25">
      <c r="A1427"/>
      <c r="B1427"/>
      <c r="C1427"/>
      <c r="D1427"/>
      <c r="E1427"/>
      <c r="F1427"/>
      <c r="G1427"/>
      <c r="H1427"/>
      <c r="I1427"/>
      <c r="J1427"/>
      <c r="K1427"/>
      <c r="L1427"/>
      <c r="M1427"/>
      <c r="N1427"/>
      <c r="O1427"/>
      <c r="P1427"/>
      <c r="Q1427"/>
      <c r="R1427"/>
    </row>
    <row r="1428" spans="1:18" s="1" customFormat="1" x14ac:dyDescent="0.25">
      <c r="A1428"/>
      <c r="B1428"/>
      <c r="C1428"/>
      <c r="D1428"/>
      <c r="E1428"/>
      <c r="F1428"/>
      <c r="G1428"/>
      <c r="H1428"/>
      <c r="I1428"/>
      <c r="J1428"/>
      <c r="K1428"/>
      <c r="L1428"/>
      <c r="M1428"/>
      <c r="N1428"/>
      <c r="O1428"/>
      <c r="P1428"/>
      <c r="Q1428"/>
      <c r="R1428"/>
    </row>
    <row r="1429" spans="1:18" s="1" customFormat="1" x14ac:dyDescent="0.25">
      <c r="A1429"/>
      <c r="B1429"/>
      <c r="C1429"/>
      <c r="D1429"/>
      <c r="E1429"/>
      <c r="F1429"/>
      <c r="G1429"/>
      <c r="H1429"/>
      <c r="I1429"/>
      <c r="J1429"/>
      <c r="K1429"/>
      <c r="L1429"/>
      <c r="M1429"/>
      <c r="N1429"/>
      <c r="O1429"/>
      <c r="P1429"/>
      <c r="Q1429"/>
      <c r="R1429"/>
    </row>
    <row r="1430" spans="1:18" s="1" customFormat="1" x14ac:dyDescent="0.25">
      <c r="A1430"/>
      <c r="B1430"/>
      <c r="C1430"/>
      <c r="D1430"/>
      <c r="E1430"/>
      <c r="F1430"/>
      <c r="G1430"/>
      <c r="H1430"/>
      <c r="I1430"/>
      <c r="J1430"/>
      <c r="K1430"/>
      <c r="L1430"/>
      <c r="M1430"/>
      <c r="N1430"/>
      <c r="O1430"/>
      <c r="P1430"/>
      <c r="Q1430"/>
      <c r="R1430"/>
    </row>
    <row r="1431" spans="1:18" s="1" customFormat="1" x14ac:dyDescent="0.25">
      <c r="A1431"/>
      <c r="B1431"/>
      <c r="C1431"/>
      <c r="D1431"/>
      <c r="E1431"/>
      <c r="F1431"/>
      <c r="G1431"/>
      <c r="H1431"/>
      <c r="I1431"/>
      <c r="J1431"/>
      <c r="K1431"/>
      <c r="L1431"/>
      <c r="M1431"/>
      <c r="N1431"/>
      <c r="O1431"/>
      <c r="P1431"/>
      <c r="Q1431"/>
      <c r="R1431"/>
    </row>
    <row r="1432" spans="1:18" s="1" customFormat="1" x14ac:dyDescent="0.25">
      <c r="A1432"/>
      <c r="B1432"/>
      <c r="C1432"/>
      <c r="D1432"/>
      <c r="E1432"/>
      <c r="F1432"/>
      <c r="G1432"/>
      <c r="H1432"/>
      <c r="I1432"/>
      <c r="J1432"/>
      <c r="K1432"/>
      <c r="L1432"/>
      <c r="M1432"/>
      <c r="N1432"/>
      <c r="O1432"/>
      <c r="P1432"/>
      <c r="Q1432"/>
      <c r="R1432"/>
    </row>
    <row r="1433" spans="1:18" s="1" customFormat="1" x14ac:dyDescent="0.25">
      <c r="A1433"/>
      <c r="B1433"/>
      <c r="C1433"/>
      <c r="D1433"/>
      <c r="E1433"/>
      <c r="F1433"/>
      <c r="G1433"/>
      <c r="H1433"/>
      <c r="I1433"/>
      <c r="J1433"/>
      <c r="K1433"/>
      <c r="L1433"/>
      <c r="M1433"/>
      <c r="N1433"/>
      <c r="O1433"/>
      <c r="P1433"/>
      <c r="Q1433"/>
      <c r="R1433"/>
    </row>
    <row r="1434" spans="1:18" s="1" customFormat="1" x14ac:dyDescent="0.25">
      <c r="A1434"/>
      <c r="B1434"/>
      <c r="C1434"/>
      <c r="D1434"/>
      <c r="E1434"/>
      <c r="F1434"/>
      <c r="G1434"/>
      <c r="H1434"/>
      <c r="I1434"/>
      <c r="J1434"/>
      <c r="K1434"/>
      <c r="L1434"/>
      <c r="M1434"/>
      <c r="N1434"/>
      <c r="O1434"/>
      <c r="P1434"/>
      <c r="Q1434"/>
      <c r="R1434"/>
    </row>
    <row r="1435" spans="1:18" s="1" customFormat="1" x14ac:dyDescent="0.25">
      <c r="A1435"/>
      <c r="B1435"/>
      <c r="C1435"/>
      <c r="D1435"/>
      <c r="E1435"/>
      <c r="F1435"/>
      <c r="G1435"/>
      <c r="H1435"/>
      <c r="I1435"/>
      <c r="J1435"/>
      <c r="K1435"/>
      <c r="L1435"/>
      <c r="M1435"/>
      <c r="N1435"/>
      <c r="O1435"/>
      <c r="P1435"/>
      <c r="Q1435"/>
      <c r="R1435"/>
    </row>
    <row r="1436" spans="1:18" s="1" customFormat="1" x14ac:dyDescent="0.25">
      <c r="A1436"/>
      <c r="B1436"/>
      <c r="C1436"/>
      <c r="D1436"/>
      <c r="E1436"/>
      <c r="F1436"/>
      <c r="G1436"/>
      <c r="H1436"/>
      <c r="I1436"/>
      <c r="J1436"/>
      <c r="K1436"/>
      <c r="L1436"/>
      <c r="M1436"/>
      <c r="N1436"/>
      <c r="O1436"/>
      <c r="P1436"/>
      <c r="Q1436"/>
      <c r="R1436"/>
    </row>
    <row r="1437" spans="1:18" s="1" customFormat="1" x14ac:dyDescent="0.25">
      <c r="A1437"/>
      <c r="B1437"/>
      <c r="C1437"/>
      <c r="D1437"/>
      <c r="E1437"/>
      <c r="F1437"/>
      <c r="G1437"/>
      <c r="H1437"/>
      <c r="I1437"/>
      <c r="J1437"/>
      <c r="K1437"/>
      <c r="L1437"/>
      <c r="M1437"/>
      <c r="N1437"/>
      <c r="O1437"/>
      <c r="P1437"/>
      <c r="Q1437"/>
      <c r="R1437"/>
    </row>
    <row r="1438" spans="1:18" s="1" customFormat="1" x14ac:dyDescent="0.25">
      <c r="A1438"/>
      <c r="B1438"/>
      <c r="C1438"/>
      <c r="D1438"/>
      <c r="E1438"/>
      <c r="F1438"/>
      <c r="G1438"/>
      <c r="H1438"/>
      <c r="I1438"/>
      <c r="J1438"/>
      <c r="K1438"/>
      <c r="L1438"/>
      <c r="M1438"/>
      <c r="N1438"/>
      <c r="O1438"/>
      <c r="P1438"/>
      <c r="Q1438"/>
      <c r="R1438"/>
    </row>
    <row r="1439" spans="1:18" s="1" customFormat="1" x14ac:dyDescent="0.25">
      <c r="A1439"/>
      <c r="B1439"/>
      <c r="C1439"/>
      <c r="D1439"/>
      <c r="E1439"/>
      <c r="F1439"/>
      <c r="G1439"/>
      <c r="H1439"/>
      <c r="I1439"/>
      <c r="J1439"/>
      <c r="K1439"/>
      <c r="L1439"/>
      <c r="M1439"/>
      <c r="N1439"/>
      <c r="O1439"/>
      <c r="P1439"/>
      <c r="Q1439"/>
      <c r="R1439"/>
    </row>
    <row r="1440" spans="1:18" s="1" customFormat="1" x14ac:dyDescent="0.25">
      <c r="A1440"/>
      <c r="B1440"/>
      <c r="C1440"/>
      <c r="D1440"/>
      <c r="E1440"/>
      <c r="F1440"/>
      <c r="G1440"/>
      <c r="H1440"/>
      <c r="I1440"/>
      <c r="J1440"/>
      <c r="K1440"/>
      <c r="L1440"/>
      <c r="M1440"/>
      <c r="N1440"/>
      <c r="O1440"/>
      <c r="P1440"/>
      <c r="Q1440"/>
      <c r="R1440"/>
    </row>
    <row r="1441" spans="1:18" s="1" customFormat="1" x14ac:dyDescent="0.25">
      <c r="A1441"/>
      <c r="B1441"/>
      <c r="C1441"/>
      <c r="D1441"/>
      <c r="E1441"/>
      <c r="F1441"/>
      <c r="G1441"/>
      <c r="H1441"/>
      <c r="I1441"/>
      <c r="J1441"/>
      <c r="K1441"/>
      <c r="L1441"/>
      <c r="M1441"/>
      <c r="N1441"/>
      <c r="O1441"/>
      <c r="P1441"/>
      <c r="Q1441"/>
      <c r="R1441"/>
    </row>
    <row r="1442" spans="1:18" s="1" customFormat="1" x14ac:dyDescent="0.25">
      <c r="A1442"/>
      <c r="B1442"/>
      <c r="C1442"/>
      <c r="D1442"/>
      <c r="E1442"/>
      <c r="F1442"/>
      <c r="G1442"/>
      <c r="H1442"/>
      <c r="I1442"/>
      <c r="J1442"/>
      <c r="K1442"/>
      <c r="L1442"/>
      <c r="M1442"/>
      <c r="N1442"/>
      <c r="O1442"/>
      <c r="P1442"/>
      <c r="Q1442"/>
      <c r="R1442"/>
    </row>
    <row r="1443" spans="1:18" s="1" customFormat="1" x14ac:dyDescent="0.25">
      <c r="A1443"/>
      <c r="B1443"/>
      <c r="C1443"/>
      <c r="D1443"/>
      <c r="E1443"/>
      <c r="F1443"/>
      <c r="G1443"/>
      <c r="H1443"/>
      <c r="I1443"/>
      <c r="J1443"/>
      <c r="K1443"/>
      <c r="L1443"/>
      <c r="M1443"/>
      <c r="N1443"/>
      <c r="O1443"/>
      <c r="P1443"/>
      <c r="Q1443"/>
      <c r="R1443"/>
    </row>
    <row r="1444" spans="1:18" s="1" customFormat="1" x14ac:dyDescent="0.25">
      <c r="A1444"/>
      <c r="B1444"/>
      <c r="C1444"/>
      <c r="D1444"/>
      <c r="E1444"/>
      <c r="F1444"/>
      <c r="G1444"/>
      <c r="H1444"/>
      <c r="I1444"/>
      <c r="J1444"/>
      <c r="K1444"/>
      <c r="L1444"/>
      <c r="M1444"/>
      <c r="N1444"/>
      <c r="O1444"/>
      <c r="P1444"/>
      <c r="Q1444"/>
      <c r="R1444"/>
    </row>
    <row r="1445" spans="1:18" s="1" customFormat="1" x14ac:dyDescent="0.25">
      <c r="A1445"/>
      <c r="B1445"/>
      <c r="C1445"/>
      <c r="D1445"/>
      <c r="E1445"/>
      <c r="F1445"/>
      <c r="G1445"/>
      <c r="H1445"/>
      <c r="I1445"/>
      <c r="J1445"/>
      <c r="K1445"/>
      <c r="L1445"/>
      <c r="M1445"/>
      <c r="N1445"/>
      <c r="O1445"/>
      <c r="P1445"/>
      <c r="Q1445"/>
      <c r="R1445"/>
    </row>
    <row r="1446" spans="1:18" s="1" customFormat="1" x14ac:dyDescent="0.25">
      <c r="A1446"/>
      <c r="B1446"/>
      <c r="C1446"/>
      <c r="D1446"/>
      <c r="E1446"/>
      <c r="F1446"/>
      <c r="G1446"/>
      <c r="H1446"/>
      <c r="I1446"/>
      <c r="J1446"/>
      <c r="K1446"/>
      <c r="L1446"/>
      <c r="M1446"/>
      <c r="N1446"/>
      <c r="O1446"/>
      <c r="P1446"/>
      <c r="Q1446"/>
      <c r="R1446"/>
    </row>
    <row r="1447" spans="1:18" s="1" customFormat="1" x14ac:dyDescent="0.25">
      <c r="A1447"/>
      <c r="B1447"/>
      <c r="C1447"/>
      <c r="D1447"/>
      <c r="E1447"/>
      <c r="F1447"/>
      <c r="G1447"/>
      <c r="H1447"/>
      <c r="I1447"/>
      <c r="J1447"/>
      <c r="K1447"/>
      <c r="L1447"/>
      <c r="M1447"/>
      <c r="N1447"/>
      <c r="O1447"/>
      <c r="P1447"/>
      <c r="Q1447"/>
      <c r="R1447"/>
    </row>
    <row r="1448" spans="1:18" s="1" customFormat="1" x14ac:dyDescent="0.25">
      <c r="A1448"/>
      <c r="B1448"/>
      <c r="C1448"/>
      <c r="D1448"/>
      <c r="E1448"/>
      <c r="F1448"/>
      <c r="G1448"/>
      <c r="H1448"/>
      <c r="I1448"/>
      <c r="J1448"/>
      <c r="K1448"/>
      <c r="L1448"/>
      <c r="M1448"/>
      <c r="N1448"/>
      <c r="O1448"/>
      <c r="P1448"/>
      <c r="Q1448"/>
      <c r="R1448"/>
    </row>
    <row r="1449" spans="1:18" s="1" customFormat="1" x14ac:dyDescent="0.25">
      <c r="A1449"/>
      <c r="B1449"/>
      <c r="C1449"/>
      <c r="D1449"/>
      <c r="E1449"/>
      <c r="F1449"/>
      <c r="G1449"/>
      <c r="H1449"/>
      <c r="I1449"/>
      <c r="J1449"/>
      <c r="K1449"/>
      <c r="L1449"/>
      <c r="M1449"/>
      <c r="N1449"/>
      <c r="O1449"/>
      <c r="P1449"/>
      <c r="Q1449"/>
      <c r="R1449"/>
    </row>
    <row r="1450" spans="1:18" s="1" customFormat="1" x14ac:dyDescent="0.25">
      <c r="A1450"/>
      <c r="B1450"/>
      <c r="C1450"/>
      <c r="D1450"/>
      <c r="E1450"/>
      <c r="F1450"/>
      <c r="G1450"/>
      <c r="H1450"/>
      <c r="I1450"/>
      <c r="J1450"/>
      <c r="K1450"/>
      <c r="L1450"/>
      <c r="M1450"/>
      <c r="N1450"/>
      <c r="O1450"/>
      <c r="P1450"/>
      <c r="Q1450"/>
      <c r="R1450"/>
    </row>
    <row r="1451" spans="1:18" s="1" customFormat="1" x14ac:dyDescent="0.25">
      <c r="A1451"/>
      <c r="B1451"/>
      <c r="C1451"/>
      <c r="D1451"/>
      <c r="E1451"/>
      <c r="F1451"/>
      <c r="G1451"/>
      <c r="H1451"/>
      <c r="I1451"/>
      <c r="J1451"/>
      <c r="K1451"/>
      <c r="L1451"/>
      <c r="M1451"/>
      <c r="N1451"/>
      <c r="O1451"/>
      <c r="P1451"/>
      <c r="Q1451"/>
      <c r="R1451"/>
    </row>
    <row r="1452" spans="1:18" s="1" customFormat="1" x14ac:dyDescent="0.25">
      <c r="A1452"/>
      <c r="B1452"/>
      <c r="C1452"/>
      <c r="D1452"/>
      <c r="E1452"/>
      <c r="F1452"/>
      <c r="G1452"/>
      <c r="H1452"/>
      <c r="I1452"/>
      <c r="J1452"/>
      <c r="K1452"/>
      <c r="L1452"/>
      <c r="M1452"/>
      <c r="N1452"/>
      <c r="O1452"/>
      <c r="P1452"/>
      <c r="Q1452"/>
      <c r="R1452"/>
    </row>
    <row r="1453" spans="1:18" s="1" customFormat="1" x14ac:dyDescent="0.25">
      <c r="A1453"/>
      <c r="B1453"/>
      <c r="C1453"/>
      <c r="D1453"/>
      <c r="E1453"/>
      <c r="F1453"/>
      <c r="G1453"/>
      <c r="H1453"/>
      <c r="I1453"/>
      <c r="J1453"/>
      <c r="K1453"/>
      <c r="L1453"/>
      <c r="M1453"/>
      <c r="N1453"/>
      <c r="O1453"/>
      <c r="P1453"/>
      <c r="Q1453"/>
      <c r="R1453"/>
    </row>
    <row r="1454" spans="1:18" s="1" customFormat="1" x14ac:dyDescent="0.25">
      <c r="A1454"/>
      <c r="B1454"/>
      <c r="C1454"/>
      <c r="D1454"/>
      <c r="E1454"/>
      <c r="F1454"/>
      <c r="G1454"/>
      <c r="H1454"/>
      <c r="I1454"/>
      <c r="J1454"/>
      <c r="K1454"/>
      <c r="L1454"/>
      <c r="M1454"/>
      <c r="N1454"/>
      <c r="O1454"/>
      <c r="P1454"/>
      <c r="Q1454"/>
      <c r="R1454"/>
    </row>
    <row r="1455" spans="1:18" s="1" customFormat="1" x14ac:dyDescent="0.25">
      <c r="A1455"/>
      <c r="B1455"/>
      <c r="C1455"/>
      <c r="D1455"/>
      <c r="E1455"/>
      <c r="F1455"/>
      <c r="G1455"/>
      <c r="H1455"/>
      <c r="I1455"/>
      <c r="J1455"/>
      <c r="K1455"/>
      <c r="L1455"/>
      <c r="M1455"/>
      <c r="N1455"/>
      <c r="O1455"/>
      <c r="P1455"/>
      <c r="Q1455"/>
      <c r="R1455"/>
    </row>
    <row r="1456" spans="1:18" s="1" customFormat="1" x14ac:dyDescent="0.25">
      <c r="A1456"/>
      <c r="B1456"/>
      <c r="C1456"/>
      <c r="D1456"/>
      <c r="E1456"/>
      <c r="F1456"/>
      <c r="G1456"/>
      <c r="H1456"/>
      <c r="I1456"/>
      <c r="J1456"/>
      <c r="K1456"/>
      <c r="L1456"/>
      <c r="M1456"/>
      <c r="N1456"/>
      <c r="O1456"/>
      <c r="P1456"/>
      <c r="Q1456"/>
      <c r="R1456"/>
    </row>
    <row r="1457" spans="1:18" s="1" customFormat="1" x14ac:dyDescent="0.25">
      <c r="A1457"/>
      <c r="B1457"/>
      <c r="C1457"/>
      <c r="D1457"/>
      <c r="E1457"/>
      <c r="F1457"/>
      <c r="G1457"/>
      <c r="H1457"/>
      <c r="I1457"/>
      <c r="J1457"/>
      <c r="K1457"/>
      <c r="L1457"/>
      <c r="M1457"/>
      <c r="N1457"/>
      <c r="O1457"/>
      <c r="P1457"/>
      <c r="Q1457"/>
      <c r="R1457"/>
    </row>
    <row r="1458" spans="1:18" s="1" customFormat="1" x14ac:dyDescent="0.25">
      <c r="A1458"/>
      <c r="B1458"/>
      <c r="C1458"/>
      <c r="D1458"/>
      <c r="E1458"/>
      <c r="F1458"/>
      <c r="G1458"/>
      <c r="H1458"/>
      <c r="I1458"/>
      <c r="J1458"/>
      <c r="K1458"/>
      <c r="L1458"/>
      <c r="M1458"/>
      <c r="N1458"/>
      <c r="O1458"/>
      <c r="P1458"/>
      <c r="Q1458"/>
      <c r="R1458"/>
    </row>
    <row r="1459" spans="1:18" s="1" customFormat="1" x14ac:dyDescent="0.25">
      <c r="A1459"/>
      <c r="B1459"/>
      <c r="C1459"/>
      <c r="D1459"/>
      <c r="E1459"/>
      <c r="F1459"/>
      <c r="G1459"/>
      <c r="H1459"/>
      <c r="I1459"/>
      <c r="J1459"/>
      <c r="K1459"/>
      <c r="L1459"/>
      <c r="M1459"/>
      <c r="N1459"/>
      <c r="O1459"/>
      <c r="P1459"/>
      <c r="Q1459"/>
      <c r="R1459"/>
    </row>
    <row r="1460" spans="1:18" s="1" customFormat="1" x14ac:dyDescent="0.25">
      <c r="A1460"/>
      <c r="B1460"/>
      <c r="C1460"/>
      <c r="D1460"/>
      <c r="E1460"/>
      <c r="F1460"/>
      <c r="G1460"/>
      <c r="H1460"/>
      <c r="I1460"/>
      <c r="J1460"/>
      <c r="K1460"/>
      <c r="L1460"/>
      <c r="M1460"/>
      <c r="N1460"/>
      <c r="O1460"/>
      <c r="P1460"/>
      <c r="Q1460"/>
      <c r="R1460"/>
    </row>
    <row r="1461" spans="1:18" s="1" customFormat="1" x14ac:dyDescent="0.25">
      <c r="A1461"/>
      <c r="B1461"/>
      <c r="C1461"/>
      <c r="D1461"/>
      <c r="E1461"/>
      <c r="F1461"/>
      <c r="G1461"/>
      <c r="H1461"/>
      <c r="I1461"/>
      <c r="J1461"/>
      <c r="K1461"/>
      <c r="L1461"/>
      <c r="M1461"/>
      <c r="N1461"/>
      <c r="O1461"/>
      <c r="P1461"/>
      <c r="Q1461"/>
      <c r="R1461"/>
    </row>
    <row r="1462" spans="1:18" s="1" customFormat="1" x14ac:dyDescent="0.25">
      <c r="A1462"/>
      <c r="B1462"/>
      <c r="C1462"/>
      <c r="D1462"/>
      <c r="E1462"/>
      <c r="F1462"/>
      <c r="G1462"/>
      <c r="H1462"/>
      <c r="I1462"/>
      <c r="J1462"/>
      <c r="K1462"/>
      <c r="L1462"/>
      <c r="M1462"/>
      <c r="N1462"/>
      <c r="O1462"/>
      <c r="P1462"/>
      <c r="Q1462"/>
      <c r="R1462"/>
    </row>
    <row r="1463" spans="1:18" s="1" customFormat="1" x14ac:dyDescent="0.25">
      <c r="A1463"/>
      <c r="B1463"/>
      <c r="C1463"/>
      <c r="D1463"/>
      <c r="E1463"/>
      <c r="F1463"/>
      <c r="G1463"/>
      <c r="H1463"/>
      <c r="I1463"/>
      <c r="J1463"/>
      <c r="K1463"/>
      <c r="L1463"/>
      <c r="M1463"/>
      <c r="N1463"/>
      <c r="O1463"/>
      <c r="P1463"/>
      <c r="Q1463"/>
      <c r="R1463"/>
    </row>
    <row r="1464" spans="1:18" s="1" customFormat="1" x14ac:dyDescent="0.25">
      <c r="A1464"/>
      <c r="B1464"/>
      <c r="C1464"/>
      <c r="D1464"/>
      <c r="E1464"/>
      <c r="F1464"/>
      <c r="G1464"/>
      <c r="H1464"/>
      <c r="I1464"/>
      <c r="J1464"/>
      <c r="K1464"/>
      <c r="L1464"/>
      <c r="M1464"/>
      <c r="N1464"/>
      <c r="O1464"/>
      <c r="P1464"/>
      <c r="Q1464"/>
      <c r="R1464"/>
    </row>
    <row r="1465" spans="1:18" s="1" customFormat="1" x14ac:dyDescent="0.25">
      <c r="A1465"/>
      <c r="B1465"/>
      <c r="C1465"/>
      <c r="D1465"/>
      <c r="E1465"/>
      <c r="F1465"/>
      <c r="G1465"/>
      <c r="H1465"/>
      <c r="I1465"/>
      <c r="J1465"/>
      <c r="K1465"/>
      <c r="L1465"/>
      <c r="M1465"/>
      <c r="N1465"/>
      <c r="O1465"/>
      <c r="P1465"/>
      <c r="Q1465"/>
      <c r="R1465"/>
    </row>
    <row r="1466" spans="1:18" s="1" customFormat="1" x14ac:dyDescent="0.25">
      <c r="A1466"/>
      <c r="B1466"/>
      <c r="C1466"/>
      <c r="D1466"/>
      <c r="E1466"/>
      <c r="F1466"/>
      <c r="G1466"/>
      <c r="H1466"/>
      <c r="I1466"/>
      <c r="J1466"/>
      <c r="K1466"/>
      <c r="L1466"/>
      <c r="M1466"/>
      <c r="N1466"/>
      <c r="O1466"/>
      <c r="P1466"/>
      <c r="Q1466"/>
      <c r="R1466"/>
    </row>
    <row r="1467" spans="1:18" s="1" customFormat="1" x14ac:dyDescent="0.25">
      <c r="A1467"/>
      <c r="B1467"/>
      <c r="C1467"/>
      <c r="D1467"/>
      <c r="E1467"/>
      <c r="F1467"/>
      <c r="G1467"/>
      <c r="H1467"/>
      <c r="I1467"/>
      <c r="J1467"/>
      <c r="K1467"/>
      <c r="L1467"/>
      <c r="M1467"/>
      <c r="N1467"/>
      <c r="O1467"/>
      <c r="P1467"/>
      <c r="Q1467"/>
      <c r="R1467"/>
    </row>
    <row r="1468" spans="1:18" s="1" customFormat="1" x14ac:dyDescent="0.25">
      <c r="A1468"/>
      <c r="B1468"/>
      <c r="C1468"/>
      <c r="D1468"/>
      <c r="E1468"/>
      <c r="F1468"/>
      <c r="G1468"/>
      <c r="H1468"/>
      <c r="I1468"/>
      <c r="J1468"/>
      <c r="K1468"/>
      <c r="L1468"/>
      <c r="M1468"/>
      <c r="N1468"/>
      <c r="O1468"/>
      <c r="P1468"/>
      <c r="Q1468"/>
      <c r="R1468"/>
    </row>
    <row r="1469" spans="1:18" s="1" customFormat="1" x14ac:dyDescent="0.25">
      <c r="A1469"/>
      <c r="B1469"/>
      <c r="C1469"/>
      <c r="D1469"/>
      <c r="E1469"/>
      <c r="F1469"/>
      <c r="G1469"/>
      <c r="H1469"/>
      <c r="I1469"/>
      <c r="J1469"/>
      <c r="K1469"/>
      <c r="L1469"/>
      <c r="M1469"/>
      <c r="N1469"/>
      <c r="O1469"/>
      <c r="P1469"/>
      <c r="Q1469"/>
      <c r="R1469"/>
    </row>
    <row r="1470" spans="1:18" s="1" customFormat="1" x14ac:dyDescent="0.25">
      <c r="A1470"/>
      <c r="B1470"/>
      <c r="C1470"/>
      <c r="D1470"/>
      <c r="E1470"/>
      <c r="F1470"/>
      <c r="G1470"/>
      <c r="H1470"/>
      <c r="I1470"/>
      <c r="J1470"/>
      <c r="K1470"/>
      <c r="L1470"/>
      <c r="M1470"/>
      <c r="N1470"/>
      <c r="O1470"/>
      <c r="P1470"/>
      <c r="Q1470"/>
      <c r="R1470"/>
    </row>
    <row r="1471" spans="1:18" s="1" customFormat="1" x14ac:dyDescent="0.25">
      <c r="A1471"/>
      <c r="B1471"/>
      <c r="C1471"/>
      <c r="D1471"/>
      <c r="E1471"/>
      <c r="F1471"/>
      <c r="G1471"/>
      <c r="H1471"/>
      <c r="I1471"/>
      <c r="J1471"/>
      <c r="K1471"/>
      <c r="L1471"/>
      <c r="M1471"/>
      <c r="N1471"/>
      <c r="O1471"/>
      <c r="P1471"/>
      <c r="Q1471"/>
      <c r="R1471"/>
    </row>
    <row r="1472" spans="1:18" s="1" customFormat="1" x14ac:dyDescent="0.25">
      <c r="A1472"/>
      <c r="B1472"/>
      <c r="C1472"/>
      <c r="D1472"/>
      <c r="E1472"/>
      <c r="F1472"/>
      <c r="G1472"/>
      <c r="H1472"/>
      <c r="I1472"/>
      <c r="J1472"/>
      <c r="K1472"/>
      <c r="L1472"/>
      <c r="M1472"/>
      <c r="N1472"/>
      <c r="O1472"/>
      <c r="P1472"/>
      <c r="Q1472"/>
      <c r="R1472"/>
    </row>
    <row r="1473" spans="1:18" s="1" customFormat="1" x14ac:dyDescent="0.25">
      <c r="A1473"/>
      <c r="B1473"/>
      <c r="C1473"/>
      <c r="D1473"/>
      <c r="E1473"/>
      <c r="F1473"/>
      <c r="G1473"/>
      <c r="H1473"/>
      <c r="I1473"/>
      <c r="J1473"/>
      <c r="K1473"/>
      <c r="L1473"/>
      <c r="M1473"/>
      <c r="N1473"/>
      <c r="O1473"/>
      <c r="P1473"/>
      <c r="Q1473"/>
      <c r="R1473"/>
    </row>
    <row r="1474" spans="1:18" s="1" customFormat="1" x14ac:dyDescent="0.25">
      <c r="A1474"/>
      <c r="B1474"/>
      <c r="C1474"/>
      <c r="D1474"/>
      <c r="E1474"/>
      <c r="F1474"/>
      <c r="G1474"/>
      <c r="H1474"/>
      <c r="I1474"/>
      <c r="J1474"/>
      <c r="K1474"/>
      <c r="L1474"/>
      <c r="M1474"/>
      <c r="N1474"/>
      <c r="O1474"/>
      <c r="P1474"/>
      <c r="Q1474"/>
      <c r="R1474"/>
    </row>
    <row r="1475" spans="1:18" s="1" customFormat="1" x14ac:dyDescent="0.25">
      <c r="A1475"/>
      <c r="B1475"/>
      <c r="C1475"/>
      <c r="D1475"/>
      <c r="E1475"/>
      <c r="F1475"/>
      <c r="G1475"/>
      <c r="H1475"/>
      <c r="I1475"/>
      <c r="J1475"/>
      <c r="K1475"/>
      <c r="L1475"/>
      <c r="M1475"/>
      <c r="N1475"/>
      <c r="O1475"/>
      <c r="P1475"/>
      <c r="Q1475"/>
      <c r="R1475"/>
    </row>
    <row r="1476" spans="1:18" s="1" customFormat="1" x14ac:dyDescent="0.25">
      <c r="A1476"/>
      <c r="B1476"/>
      <c r="C1476"/>
      <c r="D1476"/>
      <c r="E1476"/>
      <c r="F1476"/>
      <c r="G1476"/>
      <c r="H1476"/>
      <c r="I1476"/>
      <c r="J1476"/>
      <c r="K1476"/>
      <c r="L1476"/>
      <c r="M1476"/>
      <c r="N1476"/>
      <c r="O1476"/>
      <c r="P1476"/>
      <c r="Q1476"/>
      <c r="R1476"/>
    </row>
    <row r="1477" spans="1:18" s="1" customFormat="1" x14ac:dyDescent="0.25">
      <c r="A1477"/>
      <c r="B1477"/>
      <c r="C1477"/>
      <c r="D1477"/>
      <c r="E1477"/>
      <c r="F1477"/>
      <c r="G1477"/>
      <c r="H1477"/>
      <c r="I1477"/>
      <c r="J1477"/>
      <c r="K1477"/>
      <c r="L1477"/>
      <c r="M1477"/>
      <c r="N1477"/>
      <c r="O1477"/>
      <c r="P1477"/>
      <c r="Q1477"/>
      <c r="R1477"/>
    </row>
    <row r="1478" spans="1:18" s="1" customFormat="1" x14ac:dyDescent="0.25">
      <c r="A1478"/>
      <c r="B1478"/>
      <c r="C1478"/>
      <c r="D1478"/>
      <c r="E1478"/>
      <c r="F1478"/>
      <c r="G1478"/>
      <c r="H1478"/>
      <c r="I1478"/>
      <c r="J1478"/>
      <c r="K1478"/>
      <c r="L1478"/>
      <c r="M1478"/>
      <c r="N1478"/>
      <c r="O1478"/>
      <c r="P1478"/>
      <c r="Q1478"/>
      <c r="R1478"/>
    </row>
    <row r="1479" spans="1:18" s="1" customFormat="1" x14ac:dyDescent="0.25">
      <c r="A1479"/>
      <c r="B1479"/>
      <c r="C1479"/>
      <c r="D1479"/>
      <c r="E1479"/>
      <c r="F1479"/>
      <c r="G1479"/>
      <c r="H1479"/>
      <c r="I1479"/>
      <c r="J1479"/>
      <c r="K1479"/>
      <c r="L1479"/>
      <c r="M1479"/>
      <c r="N1479"/>
      <c r="O1479"/>
      <c r="P1479"/>
      <c r="Q1479"/>
      <c r="R1479"/>
    </row>
    <row r="1480" spans="1:18" s="1" customFormat="1" x14ac:dyDescent="0.25">
      <c r="A1480"/>
      <c r="B1480"/>
      <c r="C1480"/>
      <c r="D1480"/>
      <c r="E1480"/>
      <c r="F1480"/>
      <c r="G1480"/>
      <c r="H1480"/>
      <c r="I1480"/>
      <c r="J1480"/>
      <c r="K1480"/>
      <c r="L1480"/>
      <c r="M1480"/>
      <c r="N1480"/>
      <c r="O1480"/>
      <c r="P1480"/>
      <c r="Q1480"/>
      <c r="R1480"/>
    </row>
    <row r="1481" spans="1:18" s="1" customFormat="1" x14ac:dyDescent="0.25">
      <c r="A1481"/>
      <c r="B1481"/>
      <c r="C1481"/>
      <c r="D1481"/>
      <c r="E1481"/>
      <c r="F1481"/>
      <c r="G1481"/>
      <c r="H1481"/>
      <c r="I1481"/>
      <c r="J1481"/>
      <c r="K1481"/>
      <c r="L1481"/>
      <c r="M1481"/>
      <c r="N1481"/>
      <c r="O1481"/>
      <c r="P1481"/>
      <c r="Q1481"/>
      <c r="R1481"/>
    </row>
    <row r="1482" spans="1:18" s="1" customFormat="1" x14ac:dyDescent="0.25">
      <c r="A1482"/>
      <c r="B1482"/>
      <c r="C1482"/>
      <c r="D1482"/>
      <c r="E1482"/>
      <c r="F1482"/>
      <c r="G1482"/>
      <c r="H1482"/>
      <c r="I1482"/>
      <c r="J1482"/>
      <c r="K1482"/>
      <c r="L1482"/>
      <c r="M1482"/>
      <c r="N1482"/>
      <c r="O1482"/>
      <c r="P1482"/>
      <c r="Q1482"/>
      <c r="R1482"/>
    </row>
    <row r="1483" spans="1:18" s="1" customFormat="1" x14ac:dyDescent="0.25">
      <c r="A1483"/>
      <c r="B1483"/>
      <c r="C1483"/>
      <c r="D1483"/>
      <c r="E1483"/>
      <c r="F1483"/>
      <c r="G1483"/>
      <c r="H1483"/>
      <c r="I1483"/>
      <c r="J1483"/>
      <c r="K1483"/>
      <c r="L1483"/>
      <c r="M1483"/>
      <c r="N1483"/>
      <c r="O1483"/>
      <c r="P1483"/>
      <c r="Q1483"/>
      <c r="R1483"/>
    </row>
    <row r="1484" spans="1:18" s="1" customFormat="1" x14ac:dyDescent="0.25">
      <c r="A1484"/>
      <c r="B1484"/>
      <c r="C1484"/>
      <c r="D1484"/>
      <c r="E1484"/>
      <c r="F1484"/>
      <c r="G1484"/>
      <c r="H1484"/>
      <c r="I1484"/>
      <c r="J1484"/>
      <c r="K1484"/>
      <c r="L1484"/>
      <c r="M1484"/>
      <c r="N1484"/>
      <c r="O1484"/>
      <c r="P1484"/>
      <c r="Q1484"/>
      <c r="R1484"/>
    </row>
    <row r="1485" spans="1:18" s="1" customFormat="1" x14ac:dyDescent="0.25">
      <c r="A1485"/>
      <c r="B1485"/>
      <c r="C1485"/>
      <c r="D1485"/>
      <c r="E1485"/>
      <c r="F1485"/>
      <c r="G1485"/>
      <c r="H1485"/>
      <c r="I1485"/>
      <c r="J1485"/>
      <c r="K1485"/>
      <c r="L1485"/>
      <c r="M1485"/>
      <c r="N1485"/>
      <c r="O1485"/>
      <c r="P1485"/>
      <c r="Q1485"/>
      <c r="R1485"/>
    </row>
    <row r="1486" spans="1:18" s="1" customFormat="1" x14ac:dyDescent="0.25">
      <c r="A1486"/>
      <c r="B1486"/>
      <c r="C1486"/>
      <c r="D1486"/>
      <c r="E1486"/>
      <c r="F1486"/>
      <c r="G1486"/>
      <c r="H1486"/>
      <c r="I1486"/>
      <c r="J1486"/>
      <c r="K1486"/>
      <c r="L1486"/>
      <c r="M1486"/>
      <c r="N1486"/>
      <c r="O1486"/>
      <c r="P1486"/>
      <c r="Q1486"/>
      <c r="R1486"/>
    </row>
    <row r="1487" spans="1:18" s="1" customFormat="1" x14ac:dyDescent="0.25">
      <c r="A1487"/>
      <c r="B1487"/>
      <c r="C1487"/>
      <c r="D1487"/>
      <c r="E1487"/>
      <c r="F1487"/>
      <c r="G1487"/>
      <c r="H1487"/>
      <c r="I1487"/>
      <c r="J1487"/>
      <c r="K1487"/>
      <c r="L1487"/>
      <c r="M1487"/>
      <c r="N1487"/>
      <c r="O1487"/>
      <c r="P1487"/>
      <c r="Q1487"/>
      <c r="R1487"/>
    </row>
    <row r="1488" spans="1:18" s="1" customFormat="1" x14ac:dyDescent="0.25">
      <c r="A1488"/>
      <c r="B1488"/>
      <c r="C1488"/>
      <c r="D1488"/>
      <c r="E1488"/>
      <c r="F1488"/>
      <c r="G1488"/>
      <c r="H1488"/>
      <c r="I1488"/>
      <c r="J1488"/>
      <c r="K1488"/>
      <c r="L1488"/>
      <c r="M1488"/>
      <c r="N1488"/>
      <c r="O1488"/>
      <c r="P1488"/>
      <c r="Q1488"/>
      <c r="R1488"/>
    </row>
    <row r="1489" spans="1:18" s="1" customFormat="1" x14ac:dyDescent="0.25">
      <c r="A1489"/>
      <c r="B1489"/>
      <c r="C1489"/>
      <c r="D1489"/>
      <c r="E1489"/>
      <c r="F1489"/>
      <c r="G1489"/>
      <c r="H1489"/>
      <c r="I1489"/>
      <c r="J1489"/>
      <c r="K1489"/>
      <c r="L1489"/>
      <c r="M1489"/>
      <c r="N1489"/>
      <c r="O1489"/>
      <c r="P1489"/>
      <c r="Q1489"/>
      <c r="R1489"/>
    </row>
    <row r="1490" spans="1:18" s="1" customFormat="1" x14ac:dyDescent="0.25">
      <c r="A1490"/>
      <c r="B1490"/>
      <c r="C1490"/>
      <c r="D1490"/>
      <c r="E1490"/>
      <c r="F1490"/>
      <c r="G1490"/>
      <c r="H1490"/>
      <c r="I1490"/>
      <c r="J1490"/>
      <c r="K1490"/>
      <c r="L1490"/>
      <c r="M1490"/>
      <c r="N1490"/>
      <c r="O1490"/>
      <c r="P1490"/>
      <c r="Q1490"/>
      <c r="R1490"/>
    </row>
    <row r="1491" spans="1:18" s="1" customFormat="1" x14ac:dyDescent="0.25">
      <c r="A1491"/>
      <c r="B1491"/>
      <c r="C1491"/>
      <c r="D1491"/>
      <c r="E1491"/>
      <c r="F1491"/>
      <c r="G1491"/>
      <c r="H1491"/>
      <c r="I1491"/>
      <c r="J1491"/>
      <c r="K1491"/>
      <c r="L1491"/>
      <c r="M1491"/>
      <c r="N1491"/>
      <c r="O1491"/>
      <c r="P1491"/>
      <c r="Q1491"/>
      <c r="R1491"/>
    </row>
    <row r="1492" spans="1:18" s="1" customFormat="1" x14ac:dyDescent="0.25">
      <c r="A1492"/>
      <c r="B1492"/>
      <c r="C1492"/>
      <c r="D1492"/>
      <c r="E1492"/>
      <c r="F1492"/>
      <c r="G1492"/>
      <c r="H1492"/>
      <c r="I1492"/>
      <c r="J1492"/>
      <c r="K1492"/>
      <c r="L1492"/>
      <c r="M1492"/>
      <c r="N1492"/>
      <c r="O1492"/>
      <c r="P1492"/>
      <c r="Q1492"/>
      <c r="R1492"/>
    </row>
    <row r="1493" spans="1:18" s="1" customFormat="1" x14ac:dyDescent="0.25">
      <c r="A1493"/>
      <c r="B1493"/>
      <c r="C1493"/>
      <c r="D1493"/>
      <c r="E1493"/>
      <c r="F1493"/>
      <c r="G1493"/>
      <c r="H1493"/>
      <c r="I1493"/>
      <c r="J1493"/>
      <c r="K1493"/>
      <c r="L1493"/>
      <c r="M1493"/>
      <c r="N1493"/>
      <c r="O1493"/>
      <c r="P1493"/>
      <c r="Q1493"/>
      <c r="R1493"/>
    </row>
    <row r="1494" spans="1:18" s="1" customFormat="1" x14ac:dyDescent="0.25">
      <c r="A1494"/>
      <c r="B1494"/>
      <c r="C1494"/>
      <c r="D1494"/>
      <c r="E1494"/>
      <c r="F1494"/>
      <c r="G1494"/>
      <c r="H1494"/>
      <c r="I1494"/>
      <c r="J1494"/>
      <c r="K1494"/>
      <c r="L1494"/>
      <c r="M1494"/>
      <c r="N1494"/>
      <c r="O1494"/>
      <c r="P1494"/>
      <c r="Q1494"/>
      <c r="R1494"/>
    </row>
    <row r="1495" spans="1:18" s="1" customFormat="1" x14ac:dyDescent="0.25">
      <c r="A1495"/>
      <c r="B1495"/>
      <c r="C1495"/>
      <c r="D1495"/>
      <c r="E1495"/>
      <c r="F1495"/>
      <c r="G1495"/>
      <c r="H1495"/>
      <c r="I1495"/>
      <c r="J1495"/>
      <c r="K1495"/>
      <c r="L1495"/>
      <c r="M1495"/>
      <c r="N1495"/>
      <c r="O1495"/>
      <c r="P1495"/>
      <c r="Q1495"/>
      <c r="R1495"/>
    </row>
    <row r="1496" spans="1:18" s="1" customFormat="1" x14ac:dyDescent="0.25">
      <c r="A1496"/>
      <c r="B1496"/>
      <c r="C1496"/>
      <c r="D1496"/>
      <c r="E1496"/>
      <c r="F1496"/>
      <c r="G1496"/>
      <c r="H1496"/>
      <c r="I1496"/>
      <c r="J1496"/>
      <c r="K1496"/>
      <c r="L1496"/>
      <c r="M1496"/>
      <c r="N1496"/>
      <c r="O1496"/>
      <c r="P1496"/>
      <c r="Q1496"/>
      <c r="R1496"/>
    </row>
    <row r="1497" spans="1:18" s="1" customFormat="1" x14ac:dyDescent="0.25">
      <c r="A1497"/>
      <c r="B1497"/>
      <c r="C1497"/>
      <c r="D1497"/>
      <c r="E1497"/>
      <c r="F1497"/>
      <c r="G1497"/>
      <c r="H1497"/>
      <c r="I1497"/>
      <c r="J1497"/>
      <c r="K1497"/>
      <c r="L1497"/>
      <c r="M1497"/>
      <c r="N1497"/>
      <c r="O1497"/>
      <c r="P1497"/>
      <c r="Q1497"/>
      <c r="R1497"/>
    </row>
    <row r="1498" spans="1:18" s="1" customFormat="1" x14ac:dyDescent="0.25">
      <c r="A1498"/>
      <c r="B1498"/>
      <c r="C1498"/>
      <c r="D1498"/>
      <c r="E1498"/>
      <c r="F1498"/>
      <c r="G1498"/>
      <c r="H1498"/>
      <c r="I1498"/>
      <c r="J1498"/>
      <c r="K1498"/>
      <c r="L1498"/>
      <c r="M1498"/>
      <c r="N1498"/>
      <c r="O1498"/>
      <c r="P1498"/>
      <c r="Q1498"/>
      <c r="R1498"/>
    </row>
    <row r="1499" spans="1:18" s="1" customFormat="1" x14ac:dyDescent="0.25">
      <c r="A1499"/>
      <c r="B1499"/>
      <c r="C1499"/>
      <c r="D1499"/>
      <c r="E1499"/>
      <c r="F1499"/>
      <c r="G1499"/>
      <c r="H1499"/>
      <c r="I1499"/>
      <c r="J1499"/>
      <c r="K1499"/>
      <c r="L1499"/>
      <c r="M1499"/>
      <c r="N1499"/>
      <c r="O1499"/>
      <c r="P1499"/>
      <c r="Q1499"/>
      <c r="R1499"/>
    </row>
    <row r="1500" spans="1:18" s="1" customFormat="1" x14ac:dyDescent="0.25">
      <c r="A1500"/>
      <c r="B1500"/>
      <c r="C1500"/>
      <c r="D1500"/>
      <c r="E1500"/>
      <c r="F1500"/>
      <c r="G1500"/>
      <c r="H1500"/>
      <c r="I1500"/>
      <c r="J1500"/>
      <c r="K1500"/>
      <c r="L1500"/>
      <c r="M1500"/>
      <c r="N1500"/>
      <c r="O1500"/>
      <c r="P1500"/>
      <c r="Q1500"/>
      <c r="R1500"/>
    </row>
    <row r="1501" spans="1:18" s="1" customFormat="1" x14ac:dyDescent="0.25">
      <c r="A1501"/>
      <c r="B1501"/>
      <c r="C1501"/>
      <c r="D1501"/>
      <c r="E1501"/>
      <c r="F1501"/>
      <c r="G1501"/>
      <c r="H1501"/>
      <c r="I1501"/>
      <c r="J1501"/>
      <c r="K1501"/>
      <c r="L1501"/>
      <c r="M1501"/>
      <c r="N1501"/>
      <c r="O1501"/>
      <c r="P1501"/>
      <c r="Q1501"/>
      <c r="R1501"/>
    </row>
    <row r="1502" spans="1:18" s="1" customFormat="1" x14ac:dyDescent="0.25">
      <c r="A1502"/>
      <c r="B1502"/>
      <c r="C1502"/>
      <c r="D1502"/>
      <c r="E1502"/>
      <c r="F1502"/>
      <c r="G1502"/>
      <c r="H1502"/>
      <c r="I1502"/>
      <c r="J1502"/>
      <c r="K1502"/>
      <c r="L1502"/>
      <c r="M1502"/>
      <c r="N1502"/>
      <c r="O1502"/>
      <c r="P1502"/>
      <c r="Q1502"/>
      <c r="R1502"/>
    </row>
    <row r="1503" spans="1:18" s="1" customFormat="1" x14ac:dyDescent="0.25">
      <c r="A1503"/>
      <c r="B1503"/>
      <c r="C1503"/>
      <c r="D1503"/>
      <c r="E1503"/>
      <c r="F1503"/>
      <c r="G1503"/>
      <c r="H1503"/>
      <c r="I1503"/>
      <c r="J1503"/>
      <c r="K1503"/>
      <c r="L1503"/>
      <c r="M1503"/>
      <c r="N1503"/>
      <c r="O1503"/>
      <c r="P1503"/>
      <c r="Q1503"/>
      <c r="R1503"/>
    </row>
    <row r="1504" spans="1:18" s="1" customFormat="1" x14ac:dyDescent="0.25">
      <c r="A1504"/>
      <c r="B1504"/>
      <c r="C1504"/>
      <c r="D1504"/>
      <c r="E1504"/>
      <c r="F1504"/>
      <c r="G1504"/>
      <c r="H1504"/>
      <c r="I1504"/>
      <c r="J1504"/>
      <c r="K1504"/>
      <c r="L1504"/>
      <c r="M1504"/>
      <c r="N1504"/>
      <c r="O1504"/>
      <c r="P1504"/>
      <c r="Q1504"/>
      <c r="R1504"/>
    </row>
    <row r="1505" spans="1:18" s="1" customFormat="1" x14ac:dyDescent="0.25">
      <c r="A1505"/>
      <c r="B1505"/>
      <c r="C1505"/>
      <c r="D1505"/>
      <c r="E1505"/>
      <c r="F1505"/>
      <c r="G1505"/>
      <c r="H1505"/>
      <c r="I1505"/>
      <c r="J1505"/>
      <c r="K1505"/>
      <c r="L1505"/>
      <c r="M1505"/>
      <c r="N1505"/>
      <c r="O1505"/>
      <c r="P1505"/>
      <c r="Q1505"/>
      <c r="R1505"/>
    </row>
    <row r="1506" spans="1:18" s="1" customFormat="1" x14ac:dyDescent="0.25">
      <c r="A1506"/>
      <c r="B1506"/>
      <c r="C1506"/>
      <c r="D1506"/>
      <c r="E1506"/>
      <c r="F1506"/>
      <c r="G1506"/>
      <c r="H1506"/>
      <c r="I1506"/>
      <c r="J1506"/>
      <c r="K1506"/>
      <c r="L1506"/>
      <c r="M1506"/>
      <c r="N1506"/>
      <c r="O1506"/>
      <c r="P1506"/>
      <c r="Q1506"/>
      <c r="R1506"/>
    </row>
    <row r="1507" spans="1:18" s="1" customFormat="1" x14ac:dyDescent="0.25">
      <c r="A1507"/>
      <c r="B1507"/>
      <c r="C1507"/>
      <c r="D1507"/>
      <c r="E1507"/>
      <c r="F1507"/>
      <c r="G1507"/>
      <c r="H1507"/>
      <c r="I1507"/>
      <c r="J1507"/>
      <c r="K1507"/>
      <c r="L1507"/>
      <c r="M1507"/>
      <c r="N1507"/>
      <c r="O1507"/>
      <c r="P1507"/>
      <c r="Q1507"/>
      <c r="R1507"/>
    </row>
    <row r="1508" spans="1:18" s="1" customFormat="1" x14ac:dyDescent="0.25">
      <c r="A1508"/>
      <c r="B1508"/>
      <c r="C1508"/>
      <c r="D1508"/>
      <c r="E1508"/>
      <c r="F1508"/>
      <c r="G1508"/>
      <c r="H1508"/>
      <c r="I1508"/>
      <c r="J1508"/>
      <c r="K1508"/>
      <c r="L1508"/>
      <c r="M1508"/>
      <c r="N1508"/>
      <c r="O1508"/>
      <c r="P1508"/>
      <c r="Q1508"/>
      <c r="R1508"/>
    </row>
    <row r="1509" spans="1:18" s="1" customFormat="1" x14ac:dyDescent="0.25">
      <c r="A1509"/>
      <c r="B1509"/>
      <c r="C1509"/>
      <c r="D1509"/>
      <c r="E1509"/>
      <c r="F1509"/>
      <c r="G1509"/>
      <c r="H1509"/>
      <c r="I1509"/>
      <c r="J1509"/>
      <c r="K1509"/>
      <c r="L1509"/>
      <c r="M1509"/>
      <c r="N1509"/>
      <c r="O1509"/>
      <c r="P1509"/>
      <c r="Q1509"/>
      <c r="R1509"/>
    </row>
    <row r="1510" spans="1:18" s="1" customFormat="1" x14ac:dyDescent="0.25">
      <c r="A1510"/>
      <c r="B1510"/>
      <c r="C1510"/>
      <c r="D1510"/>
      <c r="E1510"/>
      <c r="F1510"/>
      <c r="G1510"/>
      <c r="H1510"/>
      <c r="I1510"/>
      <c r="J1510"/>
      <c r="K1510"/>
      <c r="L1510"/>
      <c r="M1510"/>
      <c r="N1510"/>
      <c r="O1510"/>
      <c r="P1510"/>
      <c r="Q1510"/>
      <c r="R1510"/>
    </row>
    <row r="1511" spans="1:18" s="1" customFormat="1" x14ac:dyDescent="0.25">
      <c r="A1511"/>
      <c r="B1511"/>
      <c r="C1511"/>
      <c r="D1511"/>
      <c r="E1511"/>
      <c r="F1511"/>
      <c r="G1511"/>
      <c r="H1511"/>
      <c r="I1511"/>
      <c r="J1511"/>
      <c r="K1511"/>
      <c r="L1511"/>
      <c r="M1511"/>
      <c r="N1511"/>
      <c r="O1511"/>
      <c r="P1511"/>
      <c r="Q1511"/>
      <c r="R1511"/>
    </row>
    <row r="1512" spans="1:18" s="1" customFormat="1" x14ac:dyDescent="0.25">
      <c r="A1512"/>
      <c r="B1512"/>
      <c r="C1512"/>
      <c r="D1512"/>
      <c r="E1512"/>
      <c r="F1512"/>
      <c r="G1512"/>
      <c r="H1512"/>
      <c r="I1512"/>
      <c r="J1512"/>
      <c r="K1512"/>
      <c r="L1512"/>
      <c r="M1512"/>
      <c r="N1512"/>
      <c r="O1512"/>
      <c r="P1512"/>
      <c r="Q1512"/>
      <c r="R1512"/>
    </row>
    <row r="1513" spans="1:18" s="1" customFormat="1" x14ac:dyDescent="0.25">
      <c r="A1513"/>
      <c r="B1513"/>
      <c r="C1513"/>
      <c r="D1513"/>
      <c r="E1513"/>
      <c r="F1513"/>
      <c r="G1513"/>
      <c r="H1513"/>
      <c r="I1513"/>
      <c r="J1513"/>
      <c r="K1513"/>
      <c r="L1513"/>
      <c r="M1513"/>
      <c r="N1513"/>
      <c r="O1513"/>
      <c r="P1513"/>
      <c r="Q1513"/>
      <c r="R1513"/>
    </row>
    <row r="1514" spans="1:18" s="1" customFormat="1" x14ac:dyDescent="0.25">
      <c r="A1514"/>
      <c r="B1514"/>
      <c r="C1514"/>
      <c r="D1514"/>
      <c r="E1514"/>
      <c r="F1514"/>
      <c r="G1514"/>
      <c r="H1514"/>
      <c r="I1514"/>
      <c r="J1514"/>
      <c r="K1514"/>
      <c r="L1514"/>
      <c r="M1514"/>
      <c r="N1514"/>
      <c r="O1514"/>
      <c r="P1514"/>
      <c r="Q1514"/>
      <c r="R1514"/>
    </row>
    <row r="1515" spans="1:18" s="1" customFormat="1" x14ac:dyDescent="0.25">
      <c r="A1515"/>
      <c r="B1515"/>
      <c r="C1515"/>
      <c r="D1515"/>
      <c r="E1515"/>
      <c r="F1515"/>
      <c r="G1515"/>
      <c r="H1515"/>
      <c r="I1515"/>
      <c r="J1515"/>
      <c r="K1515"/>
      <c r="L1515"/>
      <c r="M1515"/>
      <c r="N1515"/>
      <c r="O1515"/>
      <c r="P1515"/>
      <c r="Q1515"/>
      <c r="R1515"/>
    </row>
    <row r="1516" spans="1:18" s="1" customFormat="1" x14ac:dyDescent="0.25">
      <c r="A1516"/>
      <c r="B1516"/>
      <c r="C1516"/>
      <c r="D1516"/>
      <c r="E1516"/>
      <c r="F1516"/>
      <c r="G1516"/>
      <c r="H1516"/>
      <c r="I1516"/>
      <c r="J1516"/>
      <c r="K1516"/>
      <c r="L1516"/>
      <c r="M1516"/>
      <c r="N1516"/>
      <c r="O1516"/>
      <c r="P1516"/>
      <c r="Q1516"/>
      <c r="R1516"/>
    </row>
    <row r="1517" spans="1:18" s="1" customFormat="1" x14ac:dyDescent="0.25">
      <c r="A1517"/>
      <c r="B1517"/>
      <c r="C1517"/>
      <c r="D1517"/>
      <c r="E1517"/>
      <c r="F1517"/>
      <c r="G1517"/>
      <c r="H1517"/>
      <c r="I1517"/>
      <c r="J1517"/>
      <c r="K1517"/>
      <c r="L1517"/>
      <c r="M1517"/>
      <c r="N1517"/>
      <c r="O1517"/>
      <c r="P1517"/>
      <c r="Q1517"/>
      <c r="R1517"/>
    </row>
    <row r="1518" spans="1:18" s="1" customFormat="1" x14ac:dyDescent="0.25">
      <c r="A1518"/>
      <c r="B1518"/>
      <c r="C1518"/>
      <c r="D1518"/>
      <c r="E1518"/>
      <c r="F1518"/>
      <c r="G1518"/>
      <c r="H1518"/>
      <c r="I1518"/>
      <c r="J1518"/>
      <c r="K1518"/>
      <c r="L1518"/>
      <c r="M1518"/>
      <c r="N1518"/>
      <c r="O1518"/>
      <c r="P1518"/>
      <c r="Q1518"/>
      <c r="R1518"/>
    </row>
    <row r="1519" spans="1:18" s="1" customFormat="1" x14ac:dyDescent="0.25">
      <c r="A1519"/>
      <c r="B1519"/>
      <c r="C1519"/>
      <c r="D1519"/>
      <c r="E1519"/>
      <c r="F1519"/>
      <c r="G1519"/>
      <c r="H1519"/>
      <c r="I1519"/>
      <c r="J1519"/>
      <c r="K1519"/>
      <c r="L1519"/>
      <c r="M1519"/>
      <c r="N1519"/>
      <c r="O1519"/>
      <c r="P1519"/>
      <c r="Q1519"/>
      <c r="R1519"/>
    </row>
    <row r="1520" spans="1:18" s="1" customFormat="1" x14ac:dyDescent="0.25">
      <c r="A1520"/>
      <c r="B1520"/>
      <c r="C1520"/>
      <c r="D1520"/>
      <c r="E1520"/>
      <c r="F1520"/>
      <c r="G1520"/>
      <c r="H1520"/>
      <c r="I1520"/>
      <c r="J1520"/>
      <c r="K1520"/>
      <c r="L1520"/>
      <c r="M1520"/>
      <c r="N1520"/>
      <c r="O1520"/>
      <c r="P1520"/>
      <c r="Q1520"/>
      <c r="R1520"/>
    </row>
    <row r="1521" spans="1:18" s="1" customFormat="1" x14ac:dyDescent="0.25">
      <c r="A1521"/>
      <c r="B1521"/>
      <c r="C1521"/>
      <c r="D1521"/>
      <c r="E1521"/>
      <c r="F1521"/>
      <c r="G1521"/>
      <c r="H1521"/>
      <c r="I1521"/>
      <c r="J1521"/>
      <c r="K1521"/>
      <c r="L1521"/>
      <c r="M1521"/>
      <c r="N1521"/>
      <c r="O1521"/>
      <c r="P1521"/>
      <c r="Q1521"/>
      <c r="R1521"/>
    </row>
    <row r="1522" spans="1:18" s="1" customFormat="1" x14ac:dyDescent="0.25">
      <c r="A1522"/>
      <c r="B1522"/>
      <c r="C1522"/>
      <c r="D1522"/>
      <c r="E1522"/>
      <c r="F1522"/>
      <c r="G1522"/>
      <c r="H1522"/>
      <c r="I1522"/>
      <c r="J1522"/>
      <c r="K1522"/>
      <c r="L1522"/>
      <c r="M1522"/>
      <c r="N1522"/>
      <c r="O1522"/>
      <c r="P1522"/>
      <c r="Q1522"/>
      <c r="R1522"/>
    </row>
    <row r="1523" spans="1:18" s="1" customFormat="1" x14ac:dyDescent="0.25">
      <c r="A1523"/>
      <c r="B1523"/>
      <c r="C1523"/>
      <c r="D1523"/>
      <c r="E1523"/>
      <c r="F1523"/>
      <c r="G1523"/>
      <c r="H1523"/>
      <c r="I1523"/>
      <c r="J1523"/>
      <c r="K1523"/>
      <c r="L1523"/>
      <c r="M1523"/>
      <c r="N1523"/>
      <c r="O1523"/>
      <c r="P1523"/>
      <c r="Q1523"/>
      <c r="R1523"/>
    </row>
    <row r="1524" spans="1:18" s="1" customFormat="1" x14ac:dyDescent="0.25">
      <c r="A1524"/>
      <c r="B1524"/>
      <c r="C1524"/>
      <c r="D1524"/>
      <c r="E1524"/>
      <c r="F1524"/>
      <c r="G1524"/>
      <c r="H1524"/>
      <c r="I1524"/>
      <c r="J1524"/>
      <c r="K1524"/>
      <c r="L1524"/>
      <c r="M1524"/>
      <c r="N1524"/>
      <c r="O1524"/>
      <c r="P1524"/>
      <c r="Q1524"/>
      <c r="R1524"/>
    </row>
    <row r="1525" spans="1:18" s="1" customFormat="1" x14ac:dyDescent="0.25">
      <c r="A1525"/>
      <c r="B1525"/>
      <c r="C1525"/>
      <c r="D1525"/>
      <c r="E1525"/>
      <c r="F1525"/>
      <c r="G1525"/>
      <c r="H1525"/>
      <c r="I1525"/>
      <c r="J1525"/>
      <c r="K1525"/>
      <c r="L1525"/>
      <c r="M1525"/>
      <c r="N1525"/>
      <c r="O1525"/>
      <c r="P1525"/>
      <c r="Q1525"/>
      <c r="R1525"/>
    </row>
    <row r="1526" spans="1:18" s="1" customFormat="1" x14ac:dyDescent="0.25">
      <c r="A1526"/>
      <c r="B1526"/>
      <c r="C1526"/>
      <c r="D1526"/>
      <c r="E1526"/>
      <c r="F1526"/>
      <c r="G1526"/>
      <c r="H1526"/>
      <c r="I1526"/>
      <c r="J1526"/>
      <c r="K1526"/>
      <c r="L1526"/>
      <c r="M1526"/>
      <c r="N1526"/>
      <c r="O1526"/>
      <c r="P1526"/>
      <c r="Q1526"/>
      <c r="R1526"/>
    </row>
    <row r="1527" spans="1:18" s="1" customFormat="1" x14ac:dyDescent="0.25">
      <c r="A1527"/>
      <c r="B1527"/>
      <c r="C1527"/>
      <c r="D1527"/>
      <c r="E1527"/>
      <c r="F1527"/>
      <c r="G1527"/>
      <c r="H1527"/>
      <c r="I1527"/>
      <c r="J1527"/>
      <c r="K1527"/>
      <c r="L1527"/>
      <c r="M1527"/>
      <c r="N1527"/>
      <c r="O1527"/>
      <c r="P1527"/>
      <c r="Q1527"/>
      <c r="R1527"/>
    </row>
    <row r="1528" spans="1:18" s="1" customFormat="1" x14ac:dyDescent="0.25">
      <c r="A1528"/>
      <c r="B1528"/>
      <c r="C1528"/>
      <c r="D1528"/>
      <c r="E1528"/>
      <c r="F1528"/>
      <c r="G1528"/>
      <c r="H1528"/>
      <c r="I1528"/>
      <c r="J1528"/>
      <c r="K1528"/>
      <c r="L1528"/>
      <c r="M1528"/>
      <c r="N1528"/>
      <c r="O1528"/>
      <c r="P1528"/>
      <c r="Q1528"/>
      <c r="R1528"/>
    </row>
    <row r="1529" spans="1:18" s="1" customFormat="1" x14ac:dyDescent="0.25">
      <c r="A1529"/>
      <c r="B1529"/>
      <c r="C1529"/>
      <c r="D1529"/>
      <c r="E1529"/>
      <c r="F1529"/>
      <c r="G1529"/>
      <c r="H1529"/>
      <c r="I1529"/>
      <c r="J1529"/>
      <c r="K1529"/>
      <c r="L1529"/>
      <c r="M1529"/>
      <c r="N1529"/>
      <c r="O1529"/>
      <c r="P1529"/>
      <c r="Q1529"/>
      <c r="R1529"/>
    </row>
    <row r="1530" spans="1:18" s="1" customFormat="1" x14ac:dyDescent="0.25">
      <c r="A1530"/>
      <c r="B1530"/>
      <c r="C1530"/>
      <c r="D1530"/>
      <c r="E1530"/>
      <c r="F1530"/>
      <c r="G1530"/>
      <c r="H1530"/>
      <c r="I1530"/>
      <c r="J1530"/>
      <c r="K1530"/>
      <c r="L1530"/>
      <c r="M1530"/>
      <c r="N1530"/>
      <c r="O1530"/>
      <c r="P1530"/>
      <c r="Q1530"/>
      <c r="R1530"/>
    </row>
    <row r="1531" spans="1:18" s="1" customFormat="1" x14ac:dyDescent="0.25">
      <c r="A1531"/>
      <c r="B1531"/>
      <c r="C1531"/>
      <c r="D1531"/>
      <c r="E1531"/>
      <c r="F1531"/>
      <c r="G1531"/>
      <c r="H1531"/>
      <c r="I1531"/>
      <c r="J1531"/>
      <c r="K1531"/>
      <c r="L1531"/>
      <c r="M1531"/>
      <c r="N1531"/>
      <c r="O1531"/>
      <c r="P1531"/>
      <c r="Q1531"/>
      <c r="R1531"/>
    </row>
    <row r="1532" spans="1:18" s="1" customFormat="1" x14ac:dyDescent="0.25">
      <c r="A1532"/>
      <c r="B1532"/>
      <c r="C1532"/>
      <c r="D1532"/>
      <c r="E1532"/>
      <c r="F1532"/>
      <c r="G1532"/>
      <c r="H1532"/>
      <c r="I1532"/>
      <c r="J1532"/>
      <c r="K1532"/>
      <c r="L1532"/>
      <c r="M1532"/>
      <c r="N1532"/>
      <c r="O1532"/>
      <c r="P1532"/>
      <c r="Q1532"/>
      <c r="R1532"/>
    </row>
    <row r="1533" spans="1:18" s="1" customFormat="1" x14ac:dyDescent="0.25">
      <c r="A1533"/>
      <c r="B1533"/>
      <c r="C1533"/>
      <c r="D1533"/>
      <c r="E1533"/>
      <c r="F1533"/>
      <c r="G1533"/>
      <c r="H1533"/>
      <c r="I1533"/>
      <c r="J1533"/>
      <c r="K1533"/>
      <c r="L1533"/>
      <c r="M1533"/>
      <c r="N1533"/>
      <c r="O1533"/>
      <c r="P1533"/>
      <c r="Q1533"/>
      <c r="R1533"/>
    </row>
    <row r="1534" spans="1:18" s="1" customFormat="1" x14ac:dyDescent="0.25">
      <c r="A1534"/>
      <c r="B1534"/>
      <c r="C1534"/>
      <c r="D1534"/>
      <c r="E1534"/>
      <c r="F1534"/>
      <c r="G1534"/>
      <c r="H1534"/>
      <c r="I1534"/>
      <c r="J1534"/>
      <c r="K1534"/>
      <c r="L1534"/>
      <c r="M1534"/>
      <c r="N1534"/>
      <c r="O1534"/>
      <c r="P1534"/>
      <c r="Q1534"/>
      <c r="R1534"/>
    </row>
    <row r="1535" spans="1:18" s="1" customFormat="1" x14ac:dyDescent="0.25">
      <c r="A1535"/>
      <c r="B1535"/>
      <c r="C1535"/>
      <c r="D1535"/>
      <c r="E1535"/>
      <c r="F1535"/>
      <c r="G1535"/>
      <c r="H1535"/>
      <c r="I1535"/>
      <c r="J1535"/>
      <c r="K1535"/>
      <c r="L1535"/>
      <c r="M1535"/>
      <c r="N1535"/>
      <c r="O1535"/>
      <c r="P1535"/>
      <c r="Q1535"/>
      <c r="R1535"/>
    </row>
    <row r="1536" spans="1:18" s="1" customFormat="1" x14ac:dyDescent="0.25">
      <c r="A1536"/>
      <c r="B1536"/>
      <c r="C1536"/>
      <c r="D1536"/>
      <c r="E1536"/>
      <c r="F1536"/>
      <c r="G1536"/>
      <c r="H1536"/>
      <c r="I1536"/>
      <c r="J1536"/>
      <c r="K1536"/>
      <c r="L1536"/>
      <c r="M1536"/>
      <c r="N1536"/>
      <c r="O1536"/>
      <c r="P1536"/>
      <c r="Q1536"/>
      <c r="R1536"/>
    </row>
    <row r="1537" spans="1:18" s="1" customFormat="1" x14ac:dyDescent="0.25">
      <c r="A1537"/>
      <c r="B1537"/>
      <c r="C1537"/>
      <c r="D1537"/>
      <c r="E1537"/>
      <c r="F1537"/>
      <c r="G1537"/>
      <c r="H1537"/>
      <c r="I1537"/>
      <c r="J1537"/>
      <c r="K1537"/>
      <c r="L1537"/>
      <c r="M1537"/>
      <c r="N1537"/>
      <c r="O1537"/>
      <c r="P1537"/>
      <c r="Q1537"/>
      <c r="R1537"/>
    </row>
    <row r="1538" spans="1:18" s="1" customFormat="1" x14ac:dyDescent="0.25">
      <c r="A1538"/>
      <c r="B1538"/>
      <c r="C1538"/>
      <c r="D1538"/>
      <c r="E1538"/>
      <c r="F1538"/>
      <c r="G1538"/>
      <c r="H1538"/>
      <c r="I1538"/>
      <c r="J1538"/>
      <c r="K1538"/>
      <c r="L1538"/>
      <c r="M1538"/>
      <c r="N1538"/>
      <c r="O1538"/>
      <c r="P1538"/>
      <c r="Q1538"/>
      <c r="R1538"/>
    </row>
    <row r="1539" spans="1:18" s="1" customFormat="1" x14ac:dyDescent="0.25">
      <c r="A1539"/>
      <c r="B1539"/>
      <c r="C1539"/>
      <c r="D1539"/>
      <c r="E1539"/>
      <c r="F1539"/>
      <c r="G1539"/>
      <c r="H1539"/>
      <c r="I1539"/>
      <c r="J1539"/>
      <c r="K1539"/>
      <c r="L1539"/>
      <c r="M1539"/>
      <c r="N1539"/>
      <c r="O1539"/>
      <c r="P1539"/>
      <c r="Q1539"/>
      <c r="R1539"/>
    </row>
    <row r="1540" spans="1:18" s="1" customFormat="1" x14ac:dyDescent="0.25">
      <c r="A1540"/>
      <c r="B1540"/>
      <c r="C1540"/>
      <c r="D1540"/>
      <c r="E1540"/>
      <c r="F1540"/>
      <c r="G1540"/>
      <c r="H1540"/>
      <c r="I1540"/>
      <c r="J1540"/>
      <c r="K1540"/>
      <c r="L1540"/>
      <c r="M1540"/>
      <c r="N1540"/>
      <c r="O1540"/>
      <c r="P1540"/>
      <c r="Q1540"/>
      <c r="R1540"/>
    </row>
    <row r="1541" spans="1:18" s="1" customFormat="1" x14ac:dyDescent="0.25">
      <c r="A1541"/>
      <c r="B1541"/>
      <c r="C1541"/>
      <c r="D1541"/>
      <c r="E1541"/>
      <c r="F1541"/>
      <c r="G1541"/>
      <c r="H1541"/>
      <c r="I1541"/>
      <c r="J1541"/>
      <c r="K1541"/>
      <c r="L1541"/>
      <c r="M1541"/>
      <c r="N1541"/>
      <c r="O1541"/>
      <c r="P1541"/>
      <c r="Q1541"/>
      <c r="R1541"/>
    </row>
    <row r="1542" spans="1:18" s="1" customFormat="1" x14ac:dyDescent="0.25">
      <c r="A1542"/>
      <c r="B1542"/>
      <c r="C1542"/>
      <c r="D1542"/>
      <c r="E1542"/>
      <c r="F1542"/>
      <c r="G1542"/>
      <c r="H1542"/>
      <c r="I1542"/>
      <c r="J1542"/>
      <c r="K1542"/>
      <c r="L1542"/>
      <c r="M1542"/>
      <c r="N1542"/>
      <c r="O1542"/>
      <c r="P1542"/>
      <c r="Q1542"/>
      <c r="R1542"/>
    </row>
    <row r="1543" spans="1:18" s="1" customFormat="1" x14ac:dyDescent="0.25">
      <c r="A1543"/>
      <c r="B1543"/>
      <c r="C1543"/>
      <c r="D1543"/>
      <c r="E1543"/>
      <c r="F1543"/>
      <c r="G1543"/>
      <c r="H1543"/>
      <c r="I1543"/>
      <c r="J1543"/>
      <c r="K1543"/>
      <c r="L1543"/>
      <c r="M1543"/>
      <c r="N1543"/>
      <c r="O1543"/>
      <c r="P1543"/>
      <c r="Q1543"/>
      <c r="R1543"/>
    </row>
    <row r="1544" spans="1:18" s="1" customFormat="1" x14ac:dyDescent="0.25">
      <c r="A1544"/>
      <c r="B1544"/>
      <c r="C1544"/>
      <c r="D1544"/>
      <c r="E1544"/>
      <c r="F1544"/>
      <c r="G1544"/>
      <c r="H1544"/>
      <c r="I1544"/>
      <c r="J1544"/>
      <c r="K1544"/>
      <c r="L1544"/>
      <c r="M1544"/>
      <c r="N1544"/>
      <c r="O1544"/>
      <c r="P1544"/>
      <c r="Q1544"/>
      <c r="R1544"/>
    </row>
    <row r="1545" spans="1:18" s="1" customFormat="1" x14ac:dyDescent="0.25">
      <c r="A1545"/>
      <c r="B1545"/>
      <c r="C1545"/>
      <c r="D1545"/>
      <c r="E1545"/>
      <c r="F1545"/>
      <c r="G1545"/>
      <c r="H1545"/>
      <c r="I1545"/>
      <c r="J1545"/>
      <c r="K1545"/>
      <c r="L1545"/>
      <c r="M1545"/>
      <c r="N1545"/>
      <c r="O1545"/>
      <c r="P1545"/>
      <c r="Q1545"/>
      <c r="R1545"/>
    </row>
    <row r="1546" spans="1:18" s="1" customFormat="1" x14ac:dyDescent="0.25">
      <c r="A1546"/>
      <c r="B1546"/>
      <c r="C1546"/>
      <c r="D1546"/>
      <c r="E1546"/>
      <c r="F1546"/>
      <c r="G1546"/>
      <c r="H1546"/>
      <c r="I1546"/>
      <c r="J1546"/>
      <c r="K1546"/>
      <c r="L1546"/>
      <c r="M1546"/>
      <c r="N1546"/>
      <c r="O1546"/>
      <c r="P1546"/>
      <c r="Q1546"/>
      <c r="R1546"/>
    </row>
    <row r="1547" spans="1:18" s="1" customFormat="1" x14ac:dyDescent="0.25">
      <c r="A1547"/>
      <c r="B1547"/>
      <c r="C1547"/>
      <c r="D1547"/>
      <c r="E1547"/>
      <c r="F1547"/>
      <c r="G1547"/>
      <c r="H1547"/>
      <c r="I1547"/>
      <c r="J1547"/>
      <c r="K1547"/>
      <c r="L1547"/>
      <c r="M1547"/>
      <c r="N1547"/>
      <c r="O1547"/>
      <c r="P1547"/>
      <c r="Q1547"/>
      <c r="R1547"/>
    </row>
    <row r="1548" spans="1:18" s="1" customFormat="1" x14ac:dyDescent="0.25">
      <c r="A1548"/>
      <c r="B1548"/>
      <c r="C1548"/>
      <c r="D1548"/>
      <c r="E1548"/>
      <c r="F1548"/>
      <c r="G1548"/>
      <c r="H1548"/>
      <c r="I1548"/>
      <c r="J1548"/>
      <c r="K1548"/>
      <c r="L1548"/>
      <c r="M1548"/>
      <c r="N1548"/>
      <c r="O1548"/>
      <c r="P1548"/>
      <c r="Q1548"/>
      <c r="R1548"/>
    </row>
    <row r="1549" spans="1:18" s="1" customFormat="1" x14ac:dyDescent="0.25">
      <c r="A1549"/>
      <c r="B1549"/>
      <c r="C1549"/>
      <c r="D1549"/>
      <c r="E1549"/>
      <c r="F1549"/>
      <c r="G1549"/>
      <c r="H1549"/>
      <c r="I1549"/>
      <c r="J1549"/>
      <c r="K1549"/>
      <c r="L1549"/>
      <c r="M1549"/>
      <c r="N1549"/>
      <c r="O1549"/>
      <c r="P1549"/>
      <c r="Q1549"/>
      <c r="R1549"/>
    </row>
    <row r="1550" spans="1:18" s="1" customFormat="1" x14ac:dyDescent="0.25">
      <c r="A1550"/>
      <c r="B1550"/>
      <c r="C1550"/>
      <c r="D1550"/>
      <c r="E1550"/>
      <c r="F1550"/>
      <c r="G1550"/>
      <c r="H1550"/>
      <c r="I1550"/>
      <c r="J1550"/>
      <c r="K1550"/>
      <c r="L1550"/>
      <c r="M1550"/>
      <c r="N1550"/>
      <c r="O1550"/>
      <c r="P1550"/>
      <c r="Q1550"/>
      <c r="R1550"/>
    </row>
    <row r="1551" spans="1:18" s="1" customFormat="1" x14ac:dyDescent="0.25">
      <c r="A1551"/>
      <c r="B1551"/>
      <c r="C1551"/>
      <c r="D1551"/>
      <c r="E1551"/>
      <c r="F1551"/>
      <c r="G1551"/>
      <c r="H1551"/>
      <c r="I1551"/>
      <c r="J1551"/>
      <c r="K1551"/>
      <c r="L1551"/>
      <c r="M1551"/>
      <c r="N1551"/>
      <c r="O1551"/>
      <c r="P1551"/>
      <c r="Q1551"/>
      <c r="R1551"/>
    </row>
    <row r="1552" spans="1:18" s="1" customFormat="1" x14ac:dyDescent="0.25">
      <c r="A1552"/>
      <c r="B1552"/>
      <c r="C1552"/>
      <c r="D1552"/>
      <c r="E1552"/>
      <c r="F1552"/>
      <c r="G1552"/>
      <c r="H1552"/>
      <c r="I1552"/>
      <c r="J1552"/>
      <c r="K1552"/>
      <c r="L1552"/>
      <c r="M1552"/>
      <c r="N1552"/>
      <c r="O1552"/>
      <c r="P1552"/>
      <c r="Q1552"/>
      <c r="R1552"/>
    </row>
    <row r="1553" spans="1:18" s="1" customFormat="1" x14ac:dyDescent="0.25">
      <c r="A1553"/>
      <c r="B1553"/>
      <c r="C1553"/>
      <c r="D1553"/>
      <c r="E1553"/>
      <c r="F1553"/>
      <c r="G1553"/>
      <c r="H1553"/>
      <c r="I1553"/>
      <c r="J1553"/>
      <c r="K1553"/>
      <c r="L1553"/>
      <c r="M1553"/>
      <c r="N1553"/>
      <c r="O1553"/>
      <c r="P1553"/>
      <c r="Q1553"/>
      <c r="R1553"/>
    </row>
    <row r="1554" spans="1:18" s="1" customFormat="1" x14ac:dyDescent="0.25">
      <c r="A1554"/>
      <c r="B1554"/>
      <c r="C1554"/>
      <c r="D1554"/>
      <c r="E1554"/>
      <c r="F1554"/>
      <c r="G1554"/>
      <c r="H1554"/>
      <c r="I1554"/>
      <c r="J1554"/>
      <c r="K1554"/>
      <c r="L1554"/>
      <c r="M1554"/>
      <c r="N1554"/>
      <c r="O1554"/>
      <c r="P1554"/>
      <c r="Q1554"/>
      <c r="R1554"/>
    </row>
    <row r="1555" spans="1:18" s="1" customFormat="1" x14ac:dyDescent="0.25">
      <c r="A1555"/>
      <c r="B1555"/>
      <c r="C1555"/>
      <c r="D1555"/>
      <c r="E1555"/>
      <c r="F1555"/>
      <c r="G1555"/>
      <c r="H1555"/>
      <c r="I1555"/>
      <c r="J1555"/>
      <c r="K1555"/>
      <c r="L1555"/>
      <c r="M1555"/>
      <c r="N1555"/>
      <c r="O1555"/>
      <c r="P1555"/>
      <c r="Q1555"/>
      <c r="R1555"/>
    </row>
    <row r="1556" spans="1:18" s="1" customFormat="1" x14ac:dyDescent="0.25">
      <c r="A1556"/>
      <c r="B1556"/>
      <c r="C1556"/>
      <c r="D1556"/>
      <c r="E1556"/>
      <c r="F1556"/>
      <c r="G1556"/>
      <c r="H1556"/>
      <c r="I1556"/>
      <c r="J1556"/>
      <c r="K1556"/>
      <c r="L1556"/>
      <c r="M1556"/>
      <c r="N1556"/>
      <c r="O1556"/>
      <c r="P1556"/>
      <c r="Q1556"/>
      <c r="R1556"/>
    </row>
    <row r="1557" spans="1:18" s="1" customFormat="1" x14ac:dyDescent="0.25">
      <c r="A1557"/>
      <c r="B1557"/>
      <c r="C1557"/>
      <c r="D1557"/>
      <c r="E1557"/>
      <c r="F1557"/>
      <c r="G1557"/>
      <c r="H1557"/>
      <c r="I1557"/>
      <c r="J1557"/>
      <c r="K1557"/>
      <c r="L1557"/>
      <c r="M1557"/>
      <c r="N1557"/>
      <c r="O1557"/>
      <c r="P1557"/>
      <c r="Q1557"/>
      <c r="R1557"/>
    </row>
    <row r="1558" spans="1:18" s="1" customFormat="1" x14ac:dyDescent="0.25">
      <c r="A1558"/>
      <c r="B1558"/>
      <c r="C1558"/>
      <c r="D1558"/>
      <c r="E1558"/>
      <c r="F1558"/>
      <c r="G1558"/>
      <c r="H1558"/>
      <c r="I1558"/>
      <c r="J1558"/>
      <c r="K1558"/>
      <c r="L1558"/>
      <c r="M1558"/>
      <c r="N1558"/>
      <c r="O1558"/>
      <c r="P1558"/>
      <c r="Q1558"/>
      <c r="R1558"/>
    </row>
    <row r="1559" spans="1:18" s="1" customFormat="1" x14ac:dyDescent="0.25">
      <c r="A1559"/>
      <c r="B1559"/>
      <c r="C1559"/>
      <c r="D1559"/>
      <c r="E1559"/>
      <c r="F1559"/>
      <c r="G1559"/>
      <c r="H1559"/>
      <c r="I1559"/>
      <c r="J1559"/>
      <c r="K1559"/>
      <c r="L1559"/>
      <c r="M1559"/>
      <c r="N1559"/>
      <c r="O1559"/>
      <c r="P1559"/>
      <c r="Q1559"/>
      <c r="R1559"/>
    </row>
    <row r="1560" spans="1:18" s="1" customFormat="1" x14ac:dyDescent="0.25">
      <c r="A1560"/>
      <c r="B1560"/>
      <c r="C1560"/>
      <c r="D1560"/>
      <c r="E1560"/>
      <c r="F1560"/>
      <c r="G1560"/>
      <c r="H1560"/>
      <c r="I1560"/>
      <c r="J1560"/>
      <c r="K1560"/>
      <c r="L1560"/>
      <c r="M1560"/>
      <c r="N1560"/>
      <c r="O1560"/>
      <c r="P1560"/>
      <c r="Q1560"/>
      <c r="R1560"/>
    </row>
    <row r="1561" spans="1:18" s="1" customFormat="1" x14ac:dyDescent="0.25">
      <c r="A1561"/>
      <c r="B1561"/>
      <c r="C1561"/>
      <c r="D1561"/>
      <c r="E1561"/>
      <c r="F1561"/>
      <c r="G1561"/>
      <c r="H1561"/>
      <c r="I1561"/>
      <c r="J1561"/>
      <c r="K1561"/>
      <c r="L1561"/>
      <c r="M1561"/>
      <c r="N1561"/>
      <c r="O1561"/>
      <c r="P1561"/>
      <c r="Q1561"/>
      <c r="R1561"/>
    </row>
    <row r="1562" spans="1:18" s="1" customFormat="1" x14ac:dyDescent="0.25">
      <c r="A1562"/>
      <c r="B1562"/>
      <c r="C1562"/>
      <c r="D1562"/>
      <c r="E1562"/>
      <c r="F1562"/>
      <c r="G1562"/>
      <c r="H1562"/>
      <c r="I1562"/>
      <c r="J1562"/>
      <c r="K1562"/>
      <c r="L1562"/>
      <c r="M1562"/>
      <c r="N1562"/>
      <c r="O1562"/>
      <c r="P1562"/>
      <c r="Q1562"/>
      <c r="R1562"/>
    </row>
    <row r="1563" spans="1:18" s="1" customFormat="1" x14ac:dyDescent="0.25">
      <c r="A1563"/>
      <c r="B1563"/>
      <c r="C1563"/>
      <c r="D1563"/>
      <c r="E1563"/>
      <c r="F1563"/>
      <c r="G1563"/>
      <c r="H1563"/>
      <c r="I1563"/>
      <c r="J1563"/>
      <c r="K1563"/>
      <c r="L1563"/>
      <c r="M1563"/>
      <c r="N1563"/>
      <c r="O1563"/>
      <c r="P1563"/>
      <c r="Q1563"/>
      <c r="R1563"/>
    </row>
    <row r="1564" spans="1:18" s="1" customFormat="1" x14ac:dyDescent="0.25">
      <c r="A1564"/>
      <c r="B1564"/>
      <c r="C1564"/>
      <c r="D1564"/>
      <c r="E1564"/>
      <c r="F1564"/>
      <c r="G1564"/>
      <c r="H1564"/>
      <c r="I1564"/>
      <c r="J1564"/>
      <c r="K1564"/>
      <c r="L1564"/>
      <c r="M1564"/>
      <c r="N1564"/>
      <c r="O1564"/>
      <c r="P1564"/>
      <c r="Q1564"/>
      <c r="R1564"/>
    </row>
    <row r="1565" spans="1:18" s="1" customFormat="1" x14ac:dyDescent="0.25">
      <c r="A1565"/>
      <c r="B1565"/>
      <c r="C1565"/>
      <c r="D1565"/>
      <c r="E1565"/>
      <c r="F1565"/>
      <c r="G1565"/>
      <c r="H1565"/>
      <c r="I1565"/>
      <c r="J1565"/>
      <c r="K1565"/>
      <c r="L1565"/>
      <c r="M1565"/>
      <c r="N1565"/>
      <c r="O1565"/>
      <c r="P1565"/>
      <c r="Q1565"/>
      <c r="R1565"/>
    </row>
    <row r="1566" spans="1:18" s="1" customFormat="1" x14ac:dyDescent="0.25">
      <c r="A1566"/>
      <c r="B1566"/>
      <c r="C1566"/>
      <c r="D1566"/>
      <c r="E1566"/>
      <c r="F1566"/>
      <c r="G1566"/>
      <c r="H1566"/>
      <c r="I1566"/>
      <c r="J1566"/>
      <c r="K1566"/>
      <c r="L1566"/>
      <c r="M1566"/>
      <c r="N1566"/>
      <c r="O1566"/>
      <c r="P1566"/>
      <c r="Q1566"/>
      <c r="R1566"/>
    </row>
    <row r="1567" spans="1:18" s="1" customFormat="1" x14ac:dyDescent="0.25">
      <c r="A1567"/>
      <c r="B1567"/>
      <c r="C1567"/>
      <c r="D1567"/>
      <c r="E1567"/>
      <c r="F1567"/>
      <c r="G1567"/>
      <c r="H1567"/>
      <c r="I1567"/>
      <c r="J1567"/>
      <c r="K1567"/>
      <c r="L1567"/>
      <c r="M1567"/>
      <c r="N1567"/>
      <c r="O1567"/>
      <c r="P1567"/>
      <c r="Q1567"/>
      <c r="R1567"/>
    </row>
    <row r="1568" spans="1:18" s="1" customFormat="1" x14ac:dyDescent="0.25">
      <c r="A1568"/>
      <c r="B1568"/>
      <c r="C1568"/>
      <c r="D1568"/>
      <c r="E1568"/>
      <c r="F1568"/>
      <c r="G1568"/>
      <c r="H1568"/>
      <c r="I1568"/>
      <c r="J1568"/>
      <c r="K1568"/>
      <c r="L1568"/>
      <c r="M1568"/>
      <c r="N1568"/>
      <c r="O1568"/>
      <c r="P1568"/>
      <c r="Q1568"/>
      <c r="R1568"/>
    </row>
    <row r="1569" spans="1:18" s="1" customFormat="1" x14ac:dyDescent="0.25">
      <c r="A1569"/>
      <c r="B1569"/>
      <c r="C1569"/>
      <c r="D1569"/>
      <c r="E1569"/>
      <c r="F1569"/>
      <c r="G1569"/>
      <c r="H1569"/>
      <c r="I1569"/>
      <c r="J1569"/>
      <c r="K1569"/>
      <c r="L1569"/>
      <c r="M1569"/>
      <c r="N1569"/>
      <c r="O1569"/>
      <c r="P1569"/>
      <c r="Q1569"/>
      <c r="R1569"/>
    </row>
    <row r="1570" spans="1:18" s="1" customFormat="1" x14ac:dyDescent="0.25">
      <c r="A1570"/>
      <c r="B1570"/>
      <c r="C1570"/>
      <c r="D1570"/>
      <c r="E1570"/>
      <c r="F1570"/>
      <c r="G1570"/>
      <c r="H1570"/>
      <c r="I1570"/>
      <c r="J1570"/>
      <c r="K1570"/>
      <c r="L1570"/>
      <c r="M1570"/>
      <c r="N1570"/>
      <c r="O1570"/>
      <c r="P1570"/>
      <c r="Q1570"/>
      <c r="R1570"/>
    </row>
    <row r="1571" spans="1:18" s="1" customFormat="1" x14ac:dyDescent="0.25">
      <c r="A1571"/>
      <c r="B1571"/>
      <c r="C1571"/>
      <c r="D1571"/>
      <c r="E1571"/>
      <c r="F1571"/>
      <c r="G1571"/>
      <c r="H1571"/>
      <c r="I1571"/>
      <c r="J1571"/>
      <c r="K1571"/>
      <c r="L1571"/>
      <c r="M1571"/>
      <c r="N1571"/>
      <c r="O1571"/>
      <c r="P1571"/>
      <c r="Q1571"/>
      <c r="R1571"/>
    </row>
    <row r="1572" spans="1:18" s="1" customFormat="1" x14ac:dyDescent="0.25">
      <c r="A1572"/>
      <c r="B1572"/>
      <c r="C1572"/>
      <c r="D1572"/>
      <c r="E1572"/>
      <c r="F1572"/>
      <c r="G1572"/>
      <c r="H1572"/>
      <c r="I1572"/>
      <c r="J1572"/>
      <c r="K1572"/>
      <c r="L1572"/>
      <c r="M1572"/>
      <c r="N1572"/>
      <c r="O1572"/>
      <c r="P1572"/>
      <c r="Q1572"/>
      <c r="R1572"/>
    </row>
    <row r="1573" spans="1:18" s="1" customFormat="1" x14ac:dyDescent="0.25">
      <c r="A1573"/>
      <c r="B1573"/>
      <c r="C1573"/>
      <c r="D1573"/>
      <c r="E1573"/>
      <c r="F1573"/>
      <c r="G1573"/>
      <c r="H1573"/>
      <c r="I1573"/>
      <c r="J1573"/>
      <c r="K1573"/>
      <c r="L1573"/>
      <c r="M1573"/>
      <c r="N1573"/>
      <c r="O1573"/>
      <c r="P1573"/>
      <c r="Q1573"/>
      <c r="R1573"/>
    </row>
    <row r="1574" spans="1:18" s="1" customFormat="1" x14ac:dyDescent="0.25">
      <c r="A1574"/>
      <c r="B1574"/>
      <c r="C1574"/>
      <c r="D1574"/>
      <c r="E1574"/>
      <c r="F1574"/>
      <c r="G1574"/>
      <c r="H1574"/>
      <c r="I1574"/>
      <c r="J1574"/>
      <c r="K1574"/>
      <c r="L1574"/>
      <c r="M1574"/>
      <c r="N1574"/>
      <c r="O1574"/>
      <c r="P1574"/>
      <c r="Q1574"/>
      <c r="R1574"/>
    </row>
    <row r="1575" spans="1:18" s="1" customFormat="1" x14ac:dyDescent="0.25">
      <c r="A1575"/>
      <c r="B1575"/>
      <c r="C1575"/>
      <c r="D1575"/>
      <c r="E1575"/>
      <c r="F1575"/>
      <c r="G1575"/>
      <c r="H1575"/>
      <c r="I1575"/>
      <c r="J1575"/>
      <c r="K1575"/>
      <c r="L1575"/>
      <c r="M1575"/>
      <c r="N1575"/>
      <c r="O1575"/>
      <c r="P1575"/>
      <c r="Q1575"/>
      <c r="R1575"/>
    </row>
    <row r="1576" spans="1:18" s="1" customFormat="1" x14ac:dyDescent="0.25">
      <c r="A1576"/>
      <c r="B1576"/>
      <c r="C1576"/>
      <c r="D1576"/>
      <c r="E1576"/>
      <c r="F1576"/>
      <c r="G1576"/>
      <c r="H1576"/>
      <c r="I1576"/>
      <c r="J1576"/>
      <c r="K1576"/>
      <c r="L1576"/>
      <c r="M1576"/>
      <c r="N1576"/>
      <c r="O1576"/>
      <c r="P1576"/>
      <c r="Q1576"/>
      <c r="R1576"/>
    </row>
    <row r="1577" spans="1:18" s="1" customFormat="1" x14ac:dyDescent="0.25">
      <c r="A1577"/>
      <c r="B1577"/>
      <c r="C1577"/>
      <c r="D1577"/>
      <c r="E1577"/>
      <c r="F1577"/>
      <c r="G1577"/>
      <c r="H1577"/>
      <c r="I1577"/>
      <c r="J1577"/>
      <c r="K1577"/>
      <c r="L1577"/>
      <c r="M1577"/>
      <c r="N1577"/>
      <c r="O1577"/>
      <c r="P1577"/>
      <c r="Q1577"/>
      <c r="R1577"/>
    </row>
    <row r="1578" spans="1:18" s="1" customFormat="1" x14ac:dyDescent="0.25">
      <c r="A1578"/>
      <c r="B1578"/>
      <c r="C1578"/>
      <c r="D1578"/>
      <c r="E1578"/>
      <c r="F1578"/>
      <c r="G1578"/>
      <c r="H1578"/>
      <c r="I1578"/>
      <c r="J1578"/>
      <c r="K1578"/>
      <c r="L1578"/>
      <c r="M1578"/>
      <c r="N1578"/>
      <c r="O1578"/>
      <c r="P1578"/>
      <c r="Q1578"/>
      <c r="R1578"/>
    </row>
    <row r="1579" spans="1:18" s="1" customFormat="1" x14ac:dyDescent="0.25">
      <c r="A1579"/>
      <c r="B1579"/>
      <c r="C1579"/>
      <c r="D1579"/>
      <c r="E1579"/>
      <c r="F1579"/>
      <c r="G1579"/>
      <c r="H1579"/>
      <c r="I1579"/>
      <c r="J1579"/>
      <c r="K1579"/>
      <c r="L1579"/>
      <c r="M1579"/>
      <c r="N1579"/>
      <c r="O1579"/>
      <c r="P1579"/>
      <c r="Q1579"/>
      <c r="R1579"/>
    </row>
    <row r="1580" spans="1:18" s="1" customFormat="1" x14ac:dyDescent="0.25">
      <c r="A1580"/>
      <c r="B1580"/>
      <c r="C1580"/>
      <c r="D1580"/>
      <c r="E1580"/>
      <c r="F1580"/>
      <c r="G1580"/>
      <c r="H1580"/>
      <c r="I1580"/>
      <c r="J1580"/>
      <c r="K1580"/>
      <c r="L1580"/>
      <c r="M1580"/>
      <c r="N1580"/>
      <c r="O1580"/>
      <c r="P1580"/>
      <c r="Q1580"/>
      <c r="R1580"/>
    </row>
    <row r="1581" spans="1:18" s="1" customFormat="1" x14ac:dyDescent="0.25">
      <c r="A1581"/>
      <c r="B1581"/>
      <c r="C1581"/>
      <c r="D1581"/>
      <c r="E1581"/>
      <c r="F1581"/>
      <c r="G1581"/>
      <c r="H1581"/>
      <c r="I1581"/>
      <c r="J1581"/>
      <c r="K1581"/>
      <c r="L1581"/>
      <c r="M1581"/>
      <c r="N1581"/>
      <c r="O1581"/>
      <c r="P1581"/>
      <c r="Q1581"/>
      <c r="R1581"/>
    </row>
    <row r="1582" spans="1:18" s="1" customFormat="1" x14ac:dyDescent="0.25">
      <c r="A1582"/>
      <c r="B1582"/>
      <c r="C1582"/>
      <c r="D1582"/>
      <c r="E1582"/>
      <c r="F1582"/>
      <c r="G1582"/>
      <c r="H1582"/>
      <c r="I1582"/>
      <c r="J1582"/>
      <c r="K1582"/>
      <c r="L1582"/>
      <c r="M1582"/>
      <c r="N1582"/>
      <c r="O1582"/>
      <c r="P1582"/>
      <c r="Q1582"/>
      <c r="R1582"/>
    </row>
    <row r="1583" spans="1:18" s="1" customFormat="1" x14ac:dyDescent="0.25">
      <c r="A1583"/>
      <c r="B1583"/>
      <c r="C1583"/>
      <c r="D1583"/>
      <c r="E1583"/>
      <c r="F1583"/>
      <c r="G1583"/>
      <c r="H1583"/>
      <c r="I1583"/>
      <c r="J1583"/>
      <c r="K1583"/>
      <c r="L1583"/>
      <c r="M1583"/>
      <c r="N1583"/>
      <c r="O1583"/>
      <c r="P1583"/>
      <c r="Q1583"/>
      <c r="R1583"/>
    </row>
    <row r="1584" spans="1:18" s="1" customFormat="1" x14ac:dyDescent="0.25">
      <c r="A1584"/>
      <c r="B1584"/>
      <c r="C1584"/>
      <c r="D1584"/>
      <c r="E1584"/>
      <c r="F1584"/>
      <c r="G1584"/>
      <c r="H1584"/>
      <c r="I1584"/>
      <c r="J1584"/>
      <c r="K1584"/>
      <c r="L1584"/>
      <c r="M1584"/>
      <c r="N1584"/>
      <c r="O1584"/>
      <c r="P1584"/>
      <c r="Q1584"/>
      <c r="R1584"/>
    </row>
    <row r="1585" spans="1:18" s="1" customFormat="1" x14ac:dyDescent="0.25">
      <c r="A1585"/>
      <c r="B1585"/>
      <c r="C1585"/>
      <c r="D1585"/>
      <c r="E1585"/>
      <c r="F1585"/>
      <c r="G1585"/>
      <c r="H1585"/>
      <c r="I1585"/>
      <c r="J1585"/>
      <c r="K1585"/>
      <c r="L1585"/>
      <c r="M1585"/>
      <c r="N1585"/>
      <c r="O1585"/>
      <c r="P1585"/>
      <c r="Q1585"/>
      <c r="R1585"/>
    </row>
    <row r="1586" spans="1:18" s="1" customFormat="1" x14ac:dyDescent="0.25">
      <c r="A1586"/>
      <c r="B1586"/>
      <c r="C1586"/>
      <c r="D1586"/>
      <c r="E1586"/>
      <c r="F1586"/>
      <c r="G1586"/>
      <c r="H1586"/>
      <c r="I1586"/>
      <c r="J1586"/>
      <c r="K1586"/>
      <c r="L1586"/>
      <c r="M1586"/>
      <c r="N1586"/>
      <c r="O1586"/>
      <c r="P1586"/>
      <c r="Q1586"/>
      <c r="R1586"/>
    </row>
    <row r="1587" spans="1:18" s="1" customFormat="1" x14ac:dyDescent="0.25">
      <c r="A1587"/>
      <c r="B1587"/>
      <c r="C1587"/>
      <c r="D1587"/>
      <c r="E1587"/>
      <c r="F1587"/>
      <c r="G1587"/>
      <c r="H1587"/>
      <c r="I1587"/>
      <c r="J1587"/>
      <c r="K1587"/>
      <c r="L1587"/>
      <c r="M1587"/>
      <c r="N1587"/>
      <c r="O1587"/>
      <c r="P1587"/>
      <c r="Q1587"/>
      <c r="R1587"/>
    </row>
    <row r="1588" spans="1:18" s="1" customFormat="1" x14ac:dyDescent="0.25">
      <c r="A1588"/>
      <c r="B1588"/>
      <c r="C1588"/>
      <c r="D1588"/>
      <c r="E1588"/>
      <c r="F1588"/>
      <c r="G1588"/>
      <c r="H1588"/>
      <c r="I1588"/>
      <c r="J1588"/>
      <c r="K1588"/>
      <c r="L1588"/>
      <c r="M1588"/>
      <c r="N1588"/>
      <c r="O1588"/>
      <c r="P1588"/>
      <c r="Q1588"/>
      <c r="R1588"/>
    </row>
    <row r="1589" spans="1:18" s="1" customFormat="1" x14ac:dyDescent="0.25">
      <c r="A1589"/>
      <c r="B1589"/>
      <c r="C1589"/>
      <c r="D1589"/>
      <c r="E1589"/>
      <c r="F1589"/>
      <c r="G1589"/>
      <c r="H1589"/>
      <c r="I1589"/>
      <c r="J1589"/>
      <c r="K1589"/>
      <c r="L1589"/>
      <c r="M1589"/>
      <c r="N1589"/>
      <c r="O1589"/>
      <c r="P1589"/>
      <c r="Q1589"/>
      <c r="R1589"/>
    </row>
    <row r="1590" spans="1:18" s="1" customFormat="1" x14ac:dyDescent="0.25">
      <c r="A1590"/>
      <c r="B1590"/>
      <c r="C1590"/>
      <c r="D1590"/>
      <c r="E1590"/>
      <c r="F1590"/>
      <c r="G1590"/>
      <c r="H1590"/>
      <c r="I1590"/>
      <c r="J1590"/>
      <c r="K1590"/>
      <c r="L1590"/>
      <c r="M1590"/>
      <c r="N1590"/>
      <c r="O1590"/>
      <c r="P1590"/>
      <c r="Q1590"/>
      <c r="R1590"/>
    </row>
    <row r="1591" spans="1:18" s="1" customFormat="1" x14ac:dyDescent="0.25">
      <c r="A1591"/>
      <c r="B1591"/>
      <c r="C1591"/>
      <c r="D1591"/>
      <c r="E1591"/>
      <c r="F1591"/>
      <c r="G1591"/>
      <c r="H1591"/>
      <c r="I1591"/>
      <c r="J1591"/>
      <c r="K1591"/>
      <c r="L1591"/>
      <c r="M1591"/>
      <c r="N1591"/>
      <c r="O1591"/>
      <c r="P1591"/>
      <c r="Q1591"/>
      <c r="R1591"/>
    </row>
    <row r="1592" spans="1:18" s="1" customFormat="1" x14ac:dyDescent="0.25">
      <c r="A1592"/>
      <c r="B1592"/>
      <c r="C1592"/>
      <c r="D1592"/>
      <c r="E1592"/>
      <c r="F1592"/>
      <c r="G1592"/>
      <c r="H1592"/>
      <c r="I1592"/>
      <c r="J1592"/>
      <c r="K1592"/>
      <c r="L1592"/>
      <c r="M1592"/>
      <c r="N1592"/>
      <c r="O1592"/>
      <c r="P1592"/>
      <c r="Q1592"/>
      <c r="R1592"/>
    </row>
    <row r="1593" spans="1:18" s="1" customFormat="1" x14ac:dyDescent="0.25">
      <c r="A1593"/>
      <c r="B1593"/>
      <c r="C1593"/>
      <c r="D1593"/>
      <c r="E1593"/>
      <c r="F1593"/>
      <c r="G1593"/>
      <c r="H1593"/>
      <c r="I1593"/>
      <c r="J1593"/>
      <c r="K1593"/>
      <c r="L1593"/>
      <c r="M1593"/>
      <c r="N1593"/>
      <c r="O1593"/>
      <c r="P1593"/>
      <c r="Q1593"/>
      <c r="R1593"/>
    </row>
    <row r="1594" spans="1:18" s="1" customFormat="1" x14ac:dyDescent="0.25">
      <c r="A1594"/>
      <c r="B1594"/>
      <c r="C1594"/>
      <c r="D1594"/>
      <c r="E1594"/>
      <c r="F1594"/>
      <c r="G1594"/>
      <c r="H1594"/>
      <c r="I1594"/>
      <c r="J1594"/>
      <c r="K1594"/>
      <c r="L1594"/>
      <c r="M1594"/>
      <c r="N1594"/>
      <c r="O1594"/>
      <c r="P1594"/>
      <c r="Q1594"/>
      <c r="R1594"/>
    </row>
    <row r="1595" spans="1:18" s="1" customFormat="1" x14ac:dyDescent="0.25">
      <c r="A1595"/>
      <c r="B1595"/>
      <c r="C1595"/>
      <c r="D1595"/>
      <c r="E1595"/>
      <c r="F1595"/>
      <c r="G1595"/>
      <c r="H1595"/>
      <c r="I1595"/>
      <c r="J1595"/>
      <c r="K1595"/>
      <c r="L1595"/>
      <c r="M1595"/>
      <c r="N1595"/>
      <c r="O1595"/>
      <c r="P1595"/>
      <c r="Q1595"/>
      <c r="R1595"/>
    </row>
    <row r="1596" spans="1:18" s="1" customFormat="1" x14ac:dyDescent="0.25">
      <c r="A1596"/>
      <c r="B1596"/>
      <c r="C1596"/>
      <c r="D1596"/>
      <c r="E1596"/>
      <c r="F1596"/>
      <c r="G1596"/>
      <c r="H1596"/>
      <c r="I1596"/>
      <c r="J1596"/>
      <c r="K1596"/>
      <c r="L1596"/>
      <c r="M1596"/>
      <c r="N1596"/>
      <c r="O1596"/>
      <c r="P1596"/>
      <c r="Q1596"/>
      <c r="R1596"/>
    </row>
    <row r="1597" spans="1:18" s="1" customFormat="1" x14ac:dyDescent="0.25">
      <c r="A1597"/>
      <c r="B1597"/>
      <c r="C1597"/>
      <c r="D1597"/>
      <c r="E1597"/>
      <c r="F1597"/>
      <c r="G1597"/>
      <c r="H1597"/>
      <c r="I1597"/>
      <c r="J1597"/>
      <c r="K1597"/>
      <c r="L1597"/>
      <c r="M1597"/>
      <c r="N1597"/>
      <c r="O1597"/>
      <c r="P1597"/>
      <c r="Q1597"/>
      <c r="R1597"/>
    </row>
    <row r="1598" spans="1:18" s="1" customFormat="1" x14ac:dyDescent="0.25">
      <c r="A1598"/>
      <c r="B1598"/>
      <c r="C1598"/>
      <c r="D1598"/>
      <c r="E1598"/>
      <c r="F1598"/>
      <c r="G1598"/>
      <c r="H1598"/>
      <c r="I1598"/>
      <c r="J1598"/>
      <c r="K1598"/>
      <c r="L1598"/>
      <c r="M1598"/>
      <c r="N1598"/>
      <c r="O1598"/>
      <c r="P1598"/>
      <c r="Q1598"/>
      <c r="R1598"/>
    </row>
    <row r="1599" spans="1:18" s="1" customFormat="1" x14ac:dyDescent="0.25">
      <c r="A1599"/>
      <c r="B1599"/>
      <c r="C1599"/>
      <c r="D1599"/>
      <c r="E1599"/>
      <c r="F1599"/>
      <c r="G1599"/>
      <c r="H1599"/>
      <c r="I1599"/>
      <c r="J1599"/>
      <c r="K1599"/>
      <c r="L1599"/>
      <c r="M1599"/>
      <c r="N1599"/>
      <c r="O1599"/>
      <c r="P1599"/>
      <c r="Q1599"/>
      <c r="R1599"/>
    </row>
    <row r="1600" spans="1:18" s="1" customFormat="1" x14ac:dyDescent="0.25">
      <c r="A1600"/>
      <c r="B1600"/>
      <c r="C1600"/>
      <c r="D1600"/>
      <c r="E1600"/>
      <c r="F1600"/>
      <c r="G1600"/>
      <c r="H1600"/>
      <c r="I1600"/>
      <c r="J1600"/>
      <c r="K1600"/>
      <c r="L1600"/>
      <c r="M1600"/>
      <c r="N1600"/>
      <c r="O1600"/>
      <c r="P1600"/>
      <c r="Q1600"/>
      <c r="R1600"/>
    </row>
    <row r="1601" spans="1:18" s="1" customFormat="1" x14ac:dyDescent="0.25">
      <c r="A1601"/>
      <c r="B1601"/>
      <c r="C1601"/>
      <c r="D1601"/>
      <c r="E1601"/>
      <c r="F1601"/>
      <c r="G1601"/>
      <c r="H1601"/>
      <c r="I1601"/>
      <c r="J1601"/>
      <c r="K1601"/>
      <c r="L1601"/>
      <c r="M1601"/>
      <c r="N1601"/>
      <c r="O1601"/>
      <c r="P1601"/>
      <c r="Q1601"/>
      <c r="R1601"/>
    </row>
    <row r="1602" spans="1:18" s="1" customFormat="1" x14ac:dyDescent="0.25">
      <c r="A1602"/>
      <c r="B1602"/>
      <c r="C1602"/>
      <c r="D1602"/>
      <c r="E1602"/>
      <c r="F1602"/>
      <c r="G1602"/>
      <c r="H1602"/>
      <c r="I1602"/>
      <c r="J1602"/>
      <c r="K1602"/>
      <c r="L1602"/>
      <c r="M1602"/>
      <c r="N1602"/>
      <c r="O1602"/>
      <c r="P1602"/>
      <c r="Q1602"/>
      <c r="R1602"/>
    </row>
    <row r="1603" spans="1:18" s="1" customFormat="1" x14ac:dyDescent="0.25">
      <c r="A1603"/>
      <c r="B1603"/>
      <c r="C1603"/>
      <c r="D1603"/>
      <c r="E1603"/>
      <c r="F1603"/>
      <c r="G1603"/>
      <c r="H1603"/>
      <c r="I1603"/>
      <c r="J1603"/>
      <c r="K1603"/>
      <c r="L1603"/>
      <c r="M1603"/>
      <c r="N1603"/>
      <c r="O1603"/>
      <c r="P1603"/>
      <c r="Q1603"/>
      <c r="R1603"/>
    </row>
    <row r="1604" spans="1:18" s="1" customFormat="1" x14ac:dyDescent="0.25">
      <c r="A1604"/>
      <c r="B1604"/>
      <c r="C1604"/>
      <c r="D1604"/>
      <c r="E1604"/>
      <c r="F1604"/>
      <c r="G1604"/>
      <c r="H1604"/>
      <c r="I1604"/>
      <c r="J1604"/>
      <c r="K1604"/>
      <c r="L1604"/>
      <c r="M1604"/>
      <c r="N1604"/>
      <c r="O1604"/>
      <c r="P1604"/>
      <c r="Q1604"/>
      <c r="R1604"/>
    </row>
    <row r="1605" spans="1:18" s="1" customFormat="1" x14ac:dyDescent="0.25">
      <c r="A1605"/>
      <c r="B1605"/>
      <c r="C1605"/>
      <c r="D1605"/>
      <c r="E1605"/>
      <c r="F1605"/>
      <c r="G1605"/>
      <c r="H1605"/>
      <c r="I1605"/>
      <c r="J1605"/>
      <c r="K1605"/>
      <c r="L1605"/>
      <c r="M1605"/>
      <c r="N1605"/>
      <c r="O1605"/>
      <c r="P1605"/>
      <c r="Q1605"/>
      <c r="R1605"/>
    </row>
    <row r="1606" spans="1:18" s="1" customFormat="1" x14ac:dyDescent="0.25">
      <c r="A1606"/>
      <c r="B1606"/>
      <c r="C1606"/>
      <c r="D1606"/>
      <c r="E1606"/>
      <c r="F1606"/>
      <c r="G1606"/>
      <c r="H1606"/>
      <c r="I1606"/>
      <c r="J1606"/>
      <c r="K1606"/>
      <c r="L1606"/>
      <c r="M1606"/>
      <c r="N1606"/>
      <c r="O1606"/>
      <c r="P1606"/>
      <c r="Q1606"/>
      <c r="R1606"/>
    </row>
    <row r="1607" spans="1:18" s="1" customFormat="1" x14ac:dyDescent="0.25">
      <c r="A1607"/>
      <c r="B1607"/>
      <c r="C1607"/>
      <c r="D1607"/>
      <c r="E1607"/>
      <c r="F1607"/>
      <c r="G1607"/>
      <c r="H1607"/>
      <c r="I1607"/>
      <c r="J1607"/>
      <c r="K1607"/>
      <c r="L1607"/>
      <c r="M1607"/>
      <c r="N1607"/>
      <c r="O1607"/>
      <c r="P1607"/>
      <c r="Q1607"/>
      <c r="R1607"/>
    </row>
    <row r="1608" spans="1:18" s="1" customFormat="1" x14ac:dyDescent="0.25">
      <c r="A1608"/>
      <c r="B1608"/>
      <c r="C1608"/>
      <c r="D1608"/>
      <c r="E1608"/>
      <c r="F1608"/>
      <c r="G1608"/>
      <c r="H1608"/>
      <c r="I1608"/>
      <c r="J1608"/>
      <c r="K1608"/>
      <c r="L1608"/>
      <c r="M1608"/>
      <c r="N1608"/>
      <c r="O1608"/>
      <c r="P1608"/>
      <c r="Q1608"/>
      <c r="R1608"/>
    </row>
    <row r="1609" spans="1:18" s="1" customFormat="1" x14ac:dyDescent="0.25">
      <c r="A1609"/>
      <c r="B1609"/>
      <c r="C1609"/>
      <c r="D1609"/>
      <c r="E1609"/>
      <c r="F1609"/>
      <c r="G1609"/>
      <c r="H1609"/>
      <c r="I1609"/>
      <c r="J1609"/>
      <c r="K1609"/>
      <c r="L1609"/>
      <c r="M1609"/>
      <c r="N1609"/>
      <c r="O1609"/>
      <c r="P1609"/>
      <c r="Q1609"/>
      <c r="R1609"/>
    </row>
    <row r="1610" spans="1:18" s="1" customFormat="1" x14ac:dyDescent="0.25">
      <c r="A1610"/>
      <c r="B1610"/>
      <c r="C1610"/>
      <c r="D1610"/>
      <c r="E1610"/>
      <c r="F1610"/>
      <c r="G1610"/>
      <c r="H1610"/>
      <c r="I1610"/>
      <c r="J1610"/>
      <c r="K1610"/>
      <c r="L1610"/>
      <c r="M1610"/>
      <c r="N1610"/>
      <c r="O1610"/>
      <c r="P1610"/>
      <c r="Q1610"/>
      <c r="R1610"/>
    </row>
    <row r="1611" spans="1:18" s="1" customFormat="1" x14ac:dyDescent="0.25">
      <c r="A1611"/>
      <c r="B1611"/>
      <c r="C1611"/>
      <c r="D1611"/>
      <c r="E1611"/>
      <c r="F1611"/>
      <c r="G1611"/>
      <c r="H1611"/>
      <c r="I1611"/>
      <c r="J1611"/>
      <c r="K1611"/>
      <c r="L1611"/>
      <c r="M1611"/>
      <c r="N1611"/>
      <c r="O1611"/>
      <c r="P1611"/>
      <c r="Q1611"/>
      <c r="R1611"/>
    </row>
    <row r="1612" spans="1:18" s="1" customFormat="1" x14ac:dyDescent="0.25">
      <c r="A1612"/>
      <c r="B1612"/>
      <c r="C1612"/>
      <c r="D1612"/>
      <c r="E1612"/>
      <c r="F1612"/>
      <c r="G1612"/>
      <c r="H1612"/>
      <c r="I1612"/>
      <c r="J1612"/>
      <c r="K1612"/>
      <c r="L1612"/>
      <c r="M1612"/>
      <c r="N1612"/>
      <c r="O1612"/>
      <c r="P1612"/>
      <c r="Q1612"/>
      <c r="R1612"/>
    </row>
    <row r="1613" spans="1:18" s="1" customFormat="1" x14ac:dyDescent="0.25">
      <c r="A1613"/>
      <c r="B1613"/>
      <c r="C1613"/>
      <c r="D1613"/>
      <c r="E1613"/>
      <c r="F1613"/>
      <c r="G1613"/>
      <c r="H1613"/>
      <c r="I1613"/>
      <c r="J1613"/>
      <c r="K1613"/>
      <c r="L1613"/>
      <c r="M1613"/>
      <c r="N1613"/>
      <c r="O1613"/>
      <c r="P1613"/>
      <c r="Q1613"/>
      <c r="R1613"/>
    </row>
    <row r="1614" spans="1:18" s="1" customFormat="1" x14ac:dyDescent="0.25">
      <c r="A1614"/>
      <c r="B1614"/>
      <c r="C1614"/>
      <c r="D1614"/>
      <c r="E1614"/>
      <c r="F1614"/>
      <c r="G1614"/>
      <c r="H1614"/>
      <c r="I1614"/>
      <c r="J1614"/>
      <c r="K1614"/>
      <c r="L1614"/>
      <c r="M1614"/>
      <c r="N1614"/>
      <c r="O1614"/>
      <c r="P1614"/>
      <c r="Q1614"/>
      <c r="R1614"/>
    </row>
    <row r="1615" spans="1:18" s="1" customFormat="1" x14ac:dyDescent="0.25">
      <c r="A1615"/>
      <c r="B1615"/>
      <c r="C1615"/>
      <c r="D1615"/>
      <c r="E1615"/>
      <c r="F1615"/>
      <c r="G1615"/>
      <c r="H1615"/>
      <c r="I1615"/>
      <c r="J1615"/>
      <c r="K1615"/>
      <c r="L1615"/>
      <c r="M1615"/>
      <c r="N1615"/>
      <c r="O1615"/>
      <c r="P1615"/>
      <c r="Q1615"/>
      <c r="R1615"/>
    </row>
    <row r="1616" spans="1:18" s="1" customFormat="1" x14ac:dyDescent="0.25">
      <c r="A1616"/>
      <c r="B1616"/>
      <c r="C1616"/>
      <c r="D1616"/>
      <c r="E1616"/>
      <c r="F1616"/>
      <c r="G1616"/>
      <c r="H1616"/>
      <c r="I1616"/>
      <c r="J1616"/>
      <c r="K1616"/>
      <c r="L1616"/>
      <c r="M1616"/>
      <c r="N1616"/>
      <c r="O1616"/>
      <c r="P1616"/>
      <c r="Q1616"/>
      <c r="R1616"/>
    </row>
    <row r="1617" spans="1:18" s="1" customFormat="1" x14ac:dyDescent="0.25">
      <c r="A1617"/>
      <c r="B1617"/>
      <c r="C1617"/>
      <c r="D1617"/>
      <c r="E1617"/>
      <c r="F1617"/>
      <c r="G1617"/>
      <c r="H1617"/>
      <c r="I1617"/>
      <c r="J1617"/>
      <c r="K1617"/>
      <c r="L1617"/>
      <c r="M1617"/>
      <c r="N1617"/>
      <c r="O1617"/>
      <c r="P1617"/>
      <c r="Q1617"/>
      <c r="R1617"/>
    </row>
    <row r="1618" spans="1:18" s="1" customFormat="1" x14ac:dyDescent="0.25">
      <c r="A1618"/>
      <c r="B1618"/>
      <c r="C1618"/>
      <c r="D1618"/>
      <c r="E1618"/>
      <c r="F1618"/>
      <c r="G1618"/>
      <c r="H1618"/>
      <c r="I1618"/>
      <c r="J1618"/>
      <c r="K1618"/>
      <c r="L1618"/>
      <c r="M1618"/>
      <c r="N1618"/>
      <c r="O1618"/>
      <c r="P1618"/>
      <c r="Q1618"/>
      <c r="R1618"/>
    </row>
    <row r="1619" spans="1:18" s="1" customFormat="1" x14ac:dyDescent="0.25">
      <c r="A1619"/>
      <c r="B1619"/>
      <c r="C1619"/>
      <c r="D1619"/>
      <c r="E1619"/>
      <c r="F1619"/>
      <c r="G1619"/>
      <c r="H1619"/>
      <c r="I1619"/>
      <c r="J1619"/>
      <c r="K1619"/>
      <c r="L1619"/>
      <c r="M1619"/>
      <c r="N1619"/>
      <c r="O1619"/>
      <c r="P1619"/>
      <c r="Q1619"/>
      <c r="R1619"/>
    </row>
    <row r="1620" spans="1:18" s="1" customFormat="1" x14ac:dyDescent="0.25">
      <c r="A1620"/>
      <c r="B1620"/>
      <c r="C1620"/>
      <c r="D1620"/>
      <c r="E1620"/>
      <c r="F1620"/>
      <c r="G1620"/>
      <c r="H1620"/>
      <c r="I1620"/>
      <c r="J1620"/>
      <c r="K1620"/>
      <c r="L1620"/>
      <c r="M1620"/>
      <c r="N1620"/>
      <c r="O1620"/>
      <c r="P1620"/>
      <c r="Q1620"/>
      <c r="R1620"/>
    </row>
    <row r="1621" spans="1:18" s="1" customFormat="1" x14ac:dyDescent="0.25">
      <c r="A1621"/>
      <c r="B1621"/>
      <c r="C1621"/>
      <c r="D1621"/>
      <c r="E1621"/>
      <c r="F1621"/>
      <c r="G1621"/>
      <c r="H1621"/>
      <c r="I1621"/>
      <c r="J1621"/>
      <c r="K1621"/>
      <c r="L1621"/>
      <c r="M1621"/>
      <c r="N1621"/>
      <c r="O1621"/>
      <c r="P1621"/>
      <c r="Q1621"/>
      <c r="R1621"/>
    </row>
    <row r="1622" spans="1:18" s="1" customFormat="1" x14ac:dyDescent="0.25">
      <c r="A1622"/>
      <c r="B1622"/>
      <c r="C1622"/>
      <c r="D1622"/>
      <c r="E1622"/>
      <c r="F1622"/>
      <c r="G1622"/>
      <c r="H1622"/>
      <c r="I1622"/>
      <c r="J1622"/>
      <c r="K1622"/>
      <c r="L1622"/>
      <c r="M1622"/>
      <c r="N1622"/>
      <c r="O1622"/>
      <c r="P1622"/>
      <c r="Q1622"/>
      <c r="R1622"/>
    </row>
    <row r="1623" spans="1:18" s="1" customFormat="1" x14ac:dyDescent="0.25">
      <c r="A1623"/>
      <c r="B1623"/>
      <c r="C1623"/>
      <c r="D1623"/>
      <c r="E1623"/>
      <c r="F1623"/>
      <c r="G1623"/>
      <c r="H1623"/>
      <c r="I1623"/>
      <c r="J1623"/>
      <c r="K1623"/>
      <c r="L1623"/>
      <c r="M1623"/>
      <c r="N1623"/>
      <c r="O1623"/>
      <c r="P1623"/>
      <c r="Q1623"/>
      <c r="R1623"/>
    </row>
    <row r="1624" spans="1:18" s="1" customFormat="1" x14ac:dyDescent="0.25">
      <c r="A1624"/>
      <c r="B1624"/>
      <c r="C1624"/>
      <c r="D1624"/>
      <c r="E1624"/>
      <c r="F1624"/>
      <c r="G1624"/>
      <c r="H1624"/>
      <c r="I1624"/>
      <c r="J1624"/>
      <c r="K1624"/>
      <c r="L1624"/>
      <c r="M1624"/>
      <c r="N1624"/>
      <c r="O1624"/>
      <c r="P1624"/>
      <c r="Q1624"/>
      <c r="R1624"/>
    </row>
    <row r="1625" spans="1:18" s="1" customFormat="1" x14ac:dyDescent="0.25">
      <c r="A1625"/>
      <c r="B1625"/>
      <c r="C1625"/>
      <c r="D1625"/>
      <c r="E1625"/>
      <c r="F1625"/>
      <c r="G1625"/>
      <c r="H1625"/>
      <c r="I1625"/>
      <c r="J1625"/>
      <c r="K1625"/>
      <c r="L1625"/>
      <c r="M1625"/>
      <c r="N1625"/>
      <c r="O1625"/>
      <c r="P1625"/>
      <c r="Q1625"/>
      <c r="R1625"/>
    </row>
    <row r="1626" spans="1:18" s="1" customFormat="1" x14ac:dyDescent="0.25">
      <c r="A1626"/>
      <c r="B1626"/>
      <c r="C1626"/>
      <c r="D1626"/>
      <c r="E1626"/>
      <c r="F1626"/>
      <c r="G1626"/>
      <c r="H1626"/>
      <c r="I1626"/>
      <c r="J1626"/>
      <c r="K1626"/>
      <c r="L1626"/>
      <c r="M1626"/>
      <c r="N1626"/>
      <c r="O1626"/>
      <c r="P1626"/>
      <c r="Q1626"/>
      <c r="R1626"/>
    </row>
    <row r="1627" spans="1:18" s="1" customFormat="1" x14ac:dyDescent="0.25">
      <c r="A1627"/>
      <c r="B1627"/>
      <c r="C1627"/>
      <c r="D1627"/>
      <c r="E1627"/>
      <c r="F1627"/>
      <c r="G1627"/>
      <c r="H1627"/>
      <c r="I1627"/>
      <c r="J1627"/>
      <c r="K1627"/>
      <c r="L1627"/>
      <c r="M1627"/>
      <c r="N1627"/>
      <c r="O1627"/>
      <c r="P1627"/>
      <c r="Q1627"/>
      <c r="R1627"/>
    </row>
    <row r="1628" spans="1:18" s="1" customFormat="1" x14ac:dyDescent="0.25">
      <c r="A1628"/>
      <c r="B1628"/>
      <c r="C1628"/>
      <c r="D1628"/>
      <c r="E1628"/>
      <c r="F1628"/>
      <c r="G1628"/>
      <c r="H1628"/>
      <c r="I1628"/>
      <c r="J1628"/>
      <c r="K1628"/>
      <c r="L1628"/>
      <c r="M1628"/>
      <c r="N1628"/>
      <c r="O1628"/>
      <c r="P1628"/>
      <c r="Q1628"/>
      <c r="R1628"/>
    </row>
    <row r="1629" spans="1:18" s="1" customFormat="1" x14ac:dyDescent="0.25">
      <c r="A1629"/>
      <c r="B1629"/>
      <c r="C1629"/>
      <c r="D1629"/>
      <c r="E1629"/>
      <c r="F1629"/>
      <c r="G1629"/>
      <c r="H1629"/>
      <c r="I1629"/>
      <c r="J1629"/>
      <c r="K1629"/>
      <c r="L1629"/>
      <c r="M1629"/>
      <c r="N1629"/>
      <c r="O1629"/>
      <c r="P1629"/>
      <c r="Q1629"/>
      <c r="R1629"/>
    </row>
    <row r="1630" spans="1:18" s="1" customFormat="1" x14ac:dyDescent="0.25">
      <c r="A1630"/>
      <c r="B1630"/>
      <c r="C1630"/>
      <c r="D1630"/>
      <c r="E1630"/>
      <c r="F1630"/>
      <c r="G1630"/>
      <c r="H1630"/>
      <c r="I1630"/>
      <c r="J1630"/>
      <c r="K1630"/>
      <c r="L1630"/>
      <c r="M1630"/>
      <c r="N1630"/>
      <c r="O1630"/>
      <c r="P1630"/>
      <c r="Q1630"/>
      <c r="R1630"/>
    </row>
    <row r="1631" spans="1:18" s="1" customFormat="1" x14ac:dyDescent="0.25">
      <c r="A1631"/>
      <c r="B1631"/>
      <c r="C1631"/>
      <c r="D1631"/>
      <c r="E1631"/>
      <c r="F1631"/>
      <c r="G1631"/>
      <c r="H1631"/>
      <c r="I1631"/>
      <c r="J1631"/>
      <c r="K1631"/>
      <c r="L1631"/>
      <c r="M1631"/>
      <c r="N1631"/>
      <c r="O1631"/>
      <c r="P1631"/>
      <c r="Q1631"/>
      <c r="R1631"/>
    </row>
    <row r="1632" spans="1:18" s="1" customFormat="1" x14ac:dyDescent="0.25">
      <c r="A1632"/>
      <c r="B1632"/>
      <c r="C1632"/>
      <c r="D1632"/>
      <c r="E1632"/>
      <c r="F1632"/>
      <c r="G1632"/>
      <c r="H1632"/>
      <c r="I1632"/>
      <c r="J1632"/>
      <c r="K1632"/>
      <c r="L1632"/>
      <c r="M1632"/>
      <c r="N1632"/>
      <c r="O1632"/>
      <c r="P1632"/>
      <c r="Q1632"/>
      <c r="R1632"/>
    </row>
    <row r="1633" spans="1:18" s="1" customFormat="1" x14ac:dyDescent="0.25">
      <c r="A1633"/>
      <c r="B1633"/>
      <c r="C1633"/>
      <c r="D1633"/>
      <c r="E1633"/>
      <c r="F1633"/>
      <c r="G1633"/>
      <c r="H1633"/>
      <c r="I1633"/>
      <c r="J1633"/>
      <c r="K1633"/>
      <c r="L1633"/>
      <c r="M1633"/>
      <c r="N1633"/>
      <c r="O1633"/>
      <c r="P1633"/>
      <c r="Q1633"/>
      <c r="R1633"/>
    </row>
    <row r="1634" spans="1:18" s="1" customFormat="1" x14ac:dyDescent="0.25">
      <c r="A1634"/>
      <c r="B1634"/>
      <c r="C1634"/>
      <c r="D1634"/>
      <c r="E1634"/>
      <c r="F1634"/>
      <c r="G1634"/>
      <c r="H1634"/>
      <c r="I1634"/>
      <c r="J1634"/>
      <c r="K1634"/>
      <c r="L1634"/>
      <c r="M1634"/>
      <c r="N1634"/>
      <c r="O1634"/>
      <c r="P1634"/>
      <c r="Q1634"/>
      <c r="R1634"/>
    </row>
    <row r="1635" spans="1:18" s="1" customFormat="1" x14ac:dyDescent="0.25">
      <c r="A1635"/>
      <c r="B1635"/>
      <c r="C1635"/>
      <c r="D1635"/>
      <c r="E1635"/>
      <c r="F1635"/>
      <c r="G1635"/>
      <c r="H1635"/>
      <c r="I1635"/>
      <c r="J1635"/>
      <c r="K1635"/>
      <c r="L1635"/>
      <c r="M1635"/>
      <c r="N1635"/>
      <c r="O1635"/>
      <c r="P1635"/>
      <c r="Q1635"/>
      <c r="R1635"/>
    </row>
    <row r="1636" spans="1:18" s="1" customFormat="1" x14ac:dyDescent="0.25">
      <c r="A1636"/>
      <c r="B1636"/>
      <c r="C1636"/>
      <c r="D1636"/>
      <c r="E1636"/>
      <c r="F1636"/>
      <c r="G1636"/>
      <c r="H1636"/>
      <c r="I1636"/>
      <c r="J1636"/>
      <c r="K1636"/>
      <c r="L1636"/>
      <c r="M1636"/>
      <c r="N1636"/>
      <c r="O1636"/>
      <c r="P1636"/>
      <c r="Q1636"/>
      <c r="R1636"/>
    </row>
    <row r="1637" spans="1:18" s="1" customFormat="1" x14ac:dyDescent="0.25">
      <c r="A1637"/>
      <c r="B1637"/>
      <c r="C1637"/>
      <c r="D1637"/>
      <c r="E1637"/>
      <c r="F1637"/>
      <c r="G1637"/>
      <c r="H1637"/>
      <c r="I1637"/>
      <c r="J1637"/>
      <c r="K1637"/>
      <c r="L1637"/>
      <c r="M1637"/>
      <c r="N1637"/>
      <c r="O1637"/>
      <c r="P1637"/>
      <c r="Q1637"/>
      <c r="R1637"/>
    </row>
    <row r="1638" spans="1:18" s="1" customFormat="1" x14ac:dyDescent="0.25">
      <c r="A1638"/>
      <c r="B1638"/>
      <c r="C1638"/>
      <c r="D1638"/>
      <c r="E1638"/>
      <c r="F1638"/>
      <c r="G1638"/>
      <c r="H1638"/>
      <c r="I1638"/>
      <c r="J1638"/>
      <c r="K1638"/>
      <c r="L1638"/>
      <c r="M1638"/>
      <c r="N1638"/>
      <c r="O1638"/>
      <c r="P1638"/>
      <c r="Q1638"/>
      <c r="R1638"/>
    </row>
    <row r="1639" spans="1:18" s="1" customFormat="1" x14ac:dyDescent="0.25">
      <c r="A1639"/>
      <c r="B1639"/>
      <c r="C1639"/>
      <c r="D1639"/>
      <c r="E1639"/>
      <c r="F1639"/>
      <c r="G1639"/>
      <c r="H1639"/>
      <c r="I1639"/>
      <c r="J1639"/>
      <c r="K1639"/>
      <c r="L1639"/>
      <c r="M1639"/>
      <c r="N1639"/>
      <c r="O1639"/>
      <c r="P1639"/>
      <c r="Q1639"/>
      <c r="R1639"/>
    </row>
    <row r="1640" spans="1:18" s="1" customFormat="1" x14ac:dyDescent="0.25">
      <c r="A1640"/>
      <c r="B1640"/>
      <c r="C1640"/>
      <c r="D1640"/>
      <c r="E1640"/>
      <c r="F1640"/>
      <c r="G1640"/>
      <c r="H1640"/>
      <c r="I1640"/>
      <c r="J1640"/>
      <c r="K1640"/>
      <c r="L1640"/>
      <c r="M1640"/>
      <c r="N1640"/>
      <c r="O1640"/>
      <c r="P1640"/>
      <c r="Q1640"/>
      <c r="R1640"/>
    </row>
    <row r="1641" spans="1:18" s="1" customFormat="1" x14ac:dyDescent="0.25">
      <c r="A1641"/>
      <c r="B1641"/>
      <c r="C1641"/>
      <c r="D1641"/>
      <c r="E1641"/>
      <c r="F1641"/>
      <c r="G1641"/>
      <c r="H1641"/>
      <c r="I1641"/>
      <c r="J1641"/>
      <c r="K1641"/>
      <c r="L1641"/>
      <c r="M1641"/>
      <c r="N1641"/>
      <c r="O1641"/>
      <c r="P1641"/>
      <c r="Q1641"/>
      <c r="R1641"/>
    </row>
    <row r="1642" spans="1:18" s="1" customFormat="1" x14ac:dyDescent="0.25">
      <c r="A1642"/>
      <c r="B1642"/>
      <c r="C1642"/>
      <c r="D1642"/>
      <c r="E1642"/>
      <c r="F1642"/>
      <c r="G1642"/>
      <c r="H1642"/>
      <c r="I1642"/>
      <c r="J1642"/>
      <c r="K1642"/>
      <c r="L1642"/>
      <c r="M1642"/>
      <c r="N1642"/>
      <c r="O1642"/>
      <c r="P1642"/>
      <c r="Q1642"/>
      <c r="R1642"/>
    </row>
    <row r="1643" spans="1:18" s="1" customFormat="1" x14ac:dyDescent="0.25">
      <c r="A1643"/>
      <c r="B1643"/>
      <c r="C1643"/>
      <c r="D1643"/>
      <c r="E1643"/>
      <c r="F1643"/>
      <c r="G1643"/>
      <c r="H1643"/>
      <c r="I1643"/>
      <c r="J1643"/>
      <c r="K1643"/>
      <c r="L1643"/>
      <c r="M1643"/>
      <c r="N1643"/>
      <c r="O1643"/>
      <c r="P1643"/>
      <c r="Q1643"/>
      <c r="R1643"/>
    </row>
    <row r="1644" spans="1:18" s="1" customFormat="1" x14ac:dyDescent="0.25">
      <c r="A1644"/>
      <c r="B1644"/>
      <c r="C1644"/>
      <c r="D1644"/>
      <c r="E1644"/>
      <c r="F1644"/>
      <c r="G1644"/>
      <c r="H1644"/>
      <c r="I1644"/>
      <c r="J1644"/>
      <c r="K1644"/>
      <c r="L1644"/>
      <c r="M1644"/>
      <c r="N1644"/>
      <c r="O1644"/>
      <c r="P1644"/>
      <c r="Q1644"/>
      <c r="R1644"/>
    </row>
    <row r="1645" spans="1:18" s="1" customFormat="1" x14ac:dyDescent="0.25">
      <c r="A1645"/>
      <c r="B1645"/>
      <c r="C1645"/>
      <c r="D1645"/>
      <c r="E1645"/>
      <c r="F1645"/>
      <c r="G1645"/>
      <c r="H1645"/>
      <c r="I1645"/>
      <c r="J1645"/>
      <c r="K1645"/>
      <c r="L1645"/>
      <c r="M1645"/>
      <c r="N1645"/>
      <c r="O1645"/>
      <c r="P1645"/>
      <c r="Q1645"/>
      <c r="R1645"/>
    </row>
    <row r="1646" spans="1:18" s="1" customFormat="1" x14ac:dyDescent="0.25">
      <c r="A1646"/>
      <c r="B1646"/>
      <c r="C1646"/>
      <c r="D1646"/>
      <c r="E1646"/>
      <c r="F1646"/>
      <c r="G1646"/>
      <c r="H1646"/>
      <c r="I1646"/>
      <c r="J1646"/>
      <c r="K1646"/>
      <c r="L1646"/>
      <c r="M1646"/>
      <c r="N1646"/>
      <c r="O1646"/>
      <c r="P1646"/>
      <c r="Q1646"/>
      <c r="R1646"/>
    </row>
    <row r="1647" spans="1:18" s="1" customFormat="1" x14ac:dyDescent="0.25">
      <c r="A1647"/>
      <c r="B1647"/>
      <c r="C1647"/>
      <c r="D1647"/>
      <c r="E1647"/>
      <c r="F1647"/>
      <c r="G1647"/>
      <c r="H1647"/>
      <c r="I1647"/>
      <c r="J1647"/>
      <c r="K1647"/>
      <c r="L1647"/>
      <c r="M1647"/>
      <c r="N1647"/>
      <c r="O1647"/>
      <c r="P1647"/>
      <c r="Q1647"/>
      <c r="R1647"/>
    </row>
    <row r="1648" spans="1:18" s="1" customFormat="1" x14ac:dyDescent="0.25">
      <c r="A1648"/>
      <c r="B1648"/>
      <c r="C1648"/>
      <c r="D1648"/>
      <c r="E1648"/>
      <c r="F1648"/>
      <c r="G1648"/>
      <c r="H1648"/>
      <c r="I1648"/>
      <c r="J1648"/>
      <c r="K1648"/>
      <c r="L1648"/>
      <c r="M1648"/>
      <c r="N1648"/>
      <c r="O1648"/>
      <c r="P1648"/>
      <c r="Q1648"/>
      <c r="R1648"/>
    </row>
    <row r="1649" spans="1:18" s="1" customFormat="1" x14ac:dyDescent="0.25">
      <c r="A1649"/>
      <c r="B1649"/>
      <c r="C1649"/>
      <c r="D1649"/>
      <c r="E1649"/>
      <c r="F1649"/>
      <c r="G1649"/>
      <c r="H1649"/>
      <c r="I1649"/>
      <c r="J1649"/>
      <c r="K1649"/>
      <c r="L1649"/>
      <c r="M1649"/>
      <c r="N1649"/>
      <c r="O1649"/>
      <c r="P1649"/>
      <c r="Q1649"/>
      <c r="R1649"/>
    </row>
    <row r="1650" spans="1:18" s="1" customFormat="1" x14ac:dyDescent="0.25">
      <c r="A1650"/>
      <c r="B1650"/>
      <c r="C1650"/>
      <c r="D1650"/>
      <c r="E1650"/>
      <c r="F1650"/>
      <c r="G1650"/>
      <c r="H1650"/>
      <c r="I1650"/>
      <c r="J1650"/>
      <c r="K1650"/>
      <c r="L1650"/>
      <c r="M1650"/>
      <c r="N1650"/>
      <c r="O1650"/>
      <c r="P1650"/>
      <c r="Q1650"/>
      <c r="R1650"/>
    </row>
    <row r="1651" spans="1:18" s="1" customFormat="1" x14ac:dyDescent="0.25">
      <c r="A1651"/>
      <c r="B1651"/>
      <c r="C1651"/>
      <c r="D1651"/>
      <c r="E1651"/>
      <c r="F1651"/>
      <c r="G1651"/>
      <c r="H1651"/>
      <c r="I1651"/>
      <c r="J1651"/>
      <c r="K1651"/>
      <c r="L1651"/>
      <c r="M1651"/>
      <c r="N1651"/>
      <c r="O1651"/>
      <c r="P1651"/>
      <c r="Q1651"/>
      <c r="R1651"/>
    </row>
    <row r="1652" spans="1:18" s="1" customFormat="1" x14ac:dyDescent="0.25">
      <c r="A1652"/>
      <c r="B1652"/>
      <c r="C1652"/>
      <c r="D1652"/>
      <c r="E1652"/>
      <c r="F1652"/>
      <c r="G1652"/>
      <c r="H1652"/>
      <c r="I1652"/>
      <c r="J1652"/>
      <c r="K1652"/>
      <c r="L1652"/>
      <c r="M1652"/>
      <c r="N1652"/>
      <c r="O1652"/>
      <c r="P1652"/>
      <c r="Q1652"/>
      <c r="R1652"/>
    </row>
    <row r="1653" spans="1:18" s="1" customFormat="1" x14ac:dyDescent="0.25">
      <c r="A1653"/>
      <c r="B1653"/>
      <c r="C1653"/>
      <c r="D1653"/>
      <c r="E1653"/>
      <c r="F1653"/>
      <c r="G1653"/>
      <c r="H1653"/>
      <c r="I1653"/>
      <c r="J1653"/>
      <c r="K1653"/>
      <c r="L1653"/>
      <c r="M1653"/>
      <c r="N1653"/>
      <c r="O1653"/>
      <c r="P1653"/>
      <c r="Q1653"/>
      <c r="R1653"/>
    </row>
    <row r="1654" spans="1:18" s="1" customFormat="1" x14ac:dyDescent="0.25">
      <c r="A1654"/>
      <c r="B1654"/>
      <c r="C1654"/>
      <c r="D1654"/>
      <c r="E1654"/>
      <c r="F1654"/>
      <c r="G1654"/>
      <c r="H1654"/>
      <c r="I1654"/>
      <c r="J1654"/>
      <c r="K1654"/>
      <c r="L1654"/>
      <c r="M1654"/>
      <c r="N1654"/>
      <c r="O1654"/>
      <c r="P1654"/>
      <c r="Q1654"/>
      <c r="R1654"/>
    </row>
    <row r="1655" spans="1:18" s="1" customFormat="1" x14ac:dyDescent="0.25">
      <c r="A1655"/>
      <c r="B1655"/>
      <c r="C1655"/>
      <c r="D1655"/>
      <c r="E1655"/>
      <c r="F1655"/>
      <c r="G1655"/>
      <c r="H1655"/>
      <c r="I1655"/>
      <c r="J1655"/>
      <c r="K1655"/>
      <c r="L1655"/>
      <c r="M1655"/>
      <c r="N1655"/>
      <c r="O1655"/>
      <c r="P1655"/>
      <c r="Q1655"/>
      <c r="R1655"/>
    </row>
    <row r="1656" spans="1:18" s="1" customFormat="1" x14ac:dyDescent="0.25">
      <c r="A1656"/>
      <c r="B1656"/>
      <c r="C1656"/>
      <c r="D1656"/>
      <c r="E1656"/>
      <c r="F1656"/>
      <c r="G1656"/>
      <c r="H1656"/>
      <c r="I1656"/>
      <c r="J1656"/>
      <c r="K1656"/>
      <c r="L1656"/>
      <c r="M1656"/>
      <c r="N1656"/>
      <c r="O1656"/>
      <c r="P1656"/>
      <c r="Q1656"/>
      <c r="R1656"/>
    </row>
    <row r="1657" spans="1:18" s="1" customFormat="1" x14ac:dyDescent="0.25">
      <c r="A1657"/>
      <c r="B1657"/>
      <c r="C1657"/>
      <c r="D1657"/>
      <c r="E1657"/>
      <c r="F1657"/>
      <c r="G1657"/>
      <c r="H1657"/>
      <c r="I1657"/>
      <c r="J1657"/>
      <c r="K1657"/>
      <c r="L1657"/>
      <c r="M1657"/>
      <c r="N1657"/>
      <c r="O1657"/>
      <c r="P1657"/>
      <c r="Q1657"/>
      <c r="R1657"/>
    </row>
    <row r="1658" spans="1:18" s="1" customFormat="1" x14ac:dyDescent="0.25">
      <c r="A1658"/>
      <c r="B1658"/>
      <c r="C1658"/>
      <c r="D1658"/>
      <c r="E1658"/>
      <c r="F1658"/>
      <c r="G1658"/>
      <c r="H1658"/>
      <c r="I1658"/>
      <c r="J1658"/>
      <c r="K1658"/>
      <c r="L1658"/>
      <c r="M1658"/>
      <c r="N1658"/>
      <c r="O1658"/>
      <c r="P1658"/>
      <c r="Q1658"/>
      <c r="R1658"/>
    </row>
    <row r="1659" spans="1:18" s="1" customFormat="1" x14ac:dyDescent="0.25">
      <c r="A1659"/>
      <c r="B1659"/>
      <c r="C1659"/>
      <c r="D1659"/>
      <c r="E1659"/>
      <c r="F1659"/>
      <c r="G1659"/>
      <c r="H1659"/>
      <c r="I1659"/>
      <c r="J1659"/>
      <c r="K1659"/>
      <c r="L1659"/>
      <c r="M1659"/>
      <c r="N1659"/>
      <c r="O1659"/>
      <c r="P1659"/>
      <c r="Q1659"/>
      <c r="R1659"/>
    </row>
    <row r="1660" spans="1:18" s="1" customFormat="1" x14ac:dyDescent="0.25">
      <c r="A1660"/>
      <c r="B1660"/>
      <c r="C1660"/>
      <c r="D1660"/>
      <c r="E1660"/>
      <c r="F1660"/>
      <c r="G1660"/>
      <c r="H1660"/>
      <c r="I1660"/>
      <c r="J1660"/>
      <c r="K1660"/>
      <c r="L1660"/>
      <c r="M1660"/>
      <c r="N1660"/>
      <c r="O1660"/>
      <c r="P1660"/>
      <c r="Q1660"/>
      <c r="R1660"/>
    </row>
    <row r="1661" spans="1:18" s="1" customFormat="1" x14ac:dyDescent="0.25">
      <c r="A1661"/>
      <c r="B1661"/>
      <c r="C1661"/>
      <c r="D1661"/>
      <c r="E1661"/>
      <c r="F1661"/>
      <c r="G1661"/>
      <c r="H1661"/>
      <c r="I1661"/>
      <c r="J1661"/>
      <c r="K1661"/>
      <c r="L1661"/>
      <c r="M1661"/>
      <c r="N1661"/>
      <c r="O1661"/>
      <c r="P1661"/>
      <c r="Q1661"/>
      <c r="R1661"/>
    </row>
    <row r="1662" spans="1:18" s="1" customFormat="1" x14ac:dyDescent="0.25">
      <c r="A1662"/>
      <c r="B1662"/>
      <c r="C1662"/>
      <c r="D1662"/>
      <c r="E1662"/>
      <c r="F1662"/>
      <c r="G1662"/>
      <c r="H1662"/>
      <c r="I1662"/>
      <c r="J1662"/>
      <c r="K1662"/>
      <c r="L1662"/>
      <c r="M1662"/>
      <c r="N1662"/>
      <c r="O1662"/>
      <c r="P1662"/>
      <c r="Q1662"/>
      <c r="R1662"/>
    </row>
    <row r="1663" spans="1:18" s="1" customFormat="1" x14ac:dyDescent="0.25">
      <c r="A1663"/>
      <c r="B1663"/>
      <c r="C1663"/>
      <c r="D1663"/>
      <c r="E1663"/>
      <c r="F1663"/>
      <c r="G1663"/>
      <c r="H1663"/>
      <c r="I1663"/>
      <c r="J1663"/>
      <c r="K1663"/>
      <c r="L1663"/>
      <c r="M1663"/>
      <c r="N1663"/>
      <c r="O1663"/>
      <c r="P1663"/>
      <c r="Q1663"/>
      <c r="R1663"/>
    </row>
    <row r="1664" spans="1:18" s="1" customFormat="1" x14ac:dyDescent="0.25">
      <c r="A1664"/>
      <c r="B1664"/>
      <c r="C1664"/>
      <c r="D1664"/>
      <c r="E1664"/>
      <c r="F1664"/>
      <c r="G1664"/>
      <c r="H1664"/>
      <c r="I1664"/>
      <c r="J1664"/>
      <c r="K1664"/>
      <c r="L1664"/>
      <c r="M1664"/>
      <c r="N1664"/>
      <c r="O1664"/>
      <c r="P1664"/>
      <c r="Q1664"/>
      <c r="R1664"/>
    </row>
    <row r="1665" spans="1:18" s="1" customFormat="1" x14ac:dyDescent="0.25">
      <c r="A1665"/>
      <c r="B1665"/>
      <c r="C1665"/>
      <c r="D1665"/>
      <c r="E1665"/>
      <c r="F1665"/>
      <c r="G1665"/>
      <c r="H1665"/>
      <c r="I1665"/>
      <c r="J1665"/>
      <c r="K1665"/>
      <c r="L1665"/>
      <c r="M1665"/>
      <c r="N1665"/>
      <c r="O1665"/>
      <c r="P1665"/>
      <c r="Q1665"/>
      <c r="R1665"/>
    </row>
    <row r="1666" spans="1:18" s="1" customFormat="1" x14ac:dyDescent="0.25">
      <c r="A1666"/>
      <c r="B1666"/>
      <c r="C1666"/>
      <c r="D1666"/>
      <c r="E1666"/>
      <c r="F1666"/>
      <c r="G1666"/>
      <c r="H1666"/>
      <c r="I1666"/>
      <c r="J1666"/>
      <c r="K1666"/>
      <c r="L1666"/>
      <c r="M1666"/>
      <c r="N1666"/>
      <c r="O1666"/>
      <c r="P1666"/>
      <c r="Q1666"/>
      <c r="R1666"/>
    </row>
    <row r="1667" spans="1:18" s="1" customFormat="1" x14ac:dyDescent="0.25">
      <c r="A1667"/>
      <c r="B1667"/>
      <c r="C1667"/>
      <c r="D1667"/>
      <c r="E1667"/>
      <c r="F1667"/>
      <c r="G1667"/>
      <c r="H1667"/>
      <c r="I1667"/>
      <c r="J1667"/>
      <c r="K1667"/>
      <c r="L1667"/>
      <c r="M1667"/>
      <c r="N1667"/>
      <c r="O1667"/>
      <c r="P1667"/>
      <c r="Q1667"/>
      <c r="R1667"/>
    </row>
    <row r="1668" spans="1:18" s="1" customFormat="1" x14ac:dyDescent="0.25">
      <c r="A1668"/>
      <c r="B1668"/>
      <c r="C1668"/>
      <c r="D1668"/>
      <c r="E1668"/>
      <c r="F1668"/>
      <c r="G1668"/>
      <c r="H1668"/>
      <c r="I1668"/>
      <c r="J1668"/>
      <c r="K1668"/>
      <c r="L1668"/>
      <c r="M1668"/>
      <c r="N1668"/>
      <c r="O1668"/>
      <c r="P1668"/>
      <c r="Q1668"/>
      <c r="R1668"/>
    </row>
    <row r="1669" spans="1:18" s="1" customFormat="1" x14ac:dyDescent="0.25">
      <c r="A1669"/>
      <c r="B1669"/>
      <c r="C1669"/>
      <c r="D1669"/>
      <c r="E1669"/>
      <c r="F1669"/>
      <c r="G1669"/>
      <c r="H1669"/>
      <c r="I1669"/>
      <c r="J1669"/>
      <c r="K1669"/>
      <c r="L1669"/>
      <c r="M1669"/>
      <c r="N1669"/>
      <c r="O1669"/>
      <c r="P1669"/>
      <c r="Q1669"/>
      <c r="R1669"/>
    </row>
    <row r="1670" spans="1:18" s="1" customFormat="1" x14ac:dyDescent="0.25">
      <c r="A1670"/>
      <c r="B1670"/>
      <c r="C1670"/>
      <c r="D1670"/>
      <c r="E1670"/>
      <c r="F1670"/>
      <c r="G1670"/>
      <c r="H1670"/>
      <c r="I1670"/>
      <c r="J1670"/>
      <c r="K1670"/>
      <c r="L1670"/>
      <c r="M1670"/>
      <c r="N1670"/>
      <c r="O1670"/>
      <c r="P1670"/>
      <c r="Q1670"/>
      <c r="R1670"/>
    </row>
    <row r="1671" spans="1:18" s="1" customFormat="1" x14ac:dyDescent="0.25">
      <c r="A1671"/>
      <c r="B1671"/>
      <c r="C1671"/>
      <c r="D1671"/>
      <c r="E1671"/>
      <c r="F1671"/>
      <c r="G1671"/>
      <c r="H1671"/>
      <c r="I1671"/>
      <c r="J1671"/>
      <c r="K1671"/>
      <c r="L1671"/>
      <c r="M1671"/>
      <c r="N1671"/>
      <c r="O1671"/>
      <c r="P1671"/>
      <c r="Q1671"/>
      <c r="R1671"/>
    </row>
    <row r="1672" spans="1:18" s="1" customFormat="1" x14ac:dyDescent="0.25">
      <c r="A1672"/>
      <c r="B1672"/>
      <c r="C1672"/>
      <c r="D1672"/>
      <c r="E1672"/>
      <c r="F1672"/>
      <c r="G1672"/>
      <c r="H1672"/>
      <c r="I1672"/>
      <c r="J1672"/>
      <c r="K1672"/>
      <c r="L1672"/>
      <c r="M1672"/>
      <c r="N1672"/>
      <c r="O1672"/>
      <c r="P1672"/>
      <c r="Q1672"/>
      <c r="R1672"/>
    </row>
    <row r="1673" spans="1:18" s="1" customFormat="1" x14ac:dyDescent="0.25">
      <c r="A1673"/>
      <c r="B1673"/>
      <c r="C1673"/>
      <c r="D1673"/>
      <c r="E1673"/>
      <c r="F1673"/>
      <c r="G1673"/>
      <c r="H1673"/>
      <c r="I1673"/>
      <c r="J1673"/>
      <c r="K1673"/>
      <c r="L1673"/>
      <c r="M1673"/>
      <c r="N1673"/>
      <c r="O1673"/>
      <c r="P1673"/>
      <c r="Q1673"/>
      <c r="R1673"/>
    </row>
    <row r="1674" spans="1:18" s="1" customFormat="1" x14ac:dyDescent="0.25">
      <c r="A1674"/>
      <c r="B1674"/>
      <c r="C1674"/>
      <c r="D1674"/>
      <c r="E1674"/>
      <c r="F1674"/>
      <c r="G1674"/>
      <c r="H1674"/>
      <c r="I1674"/>
      <c r="J1674"/>
      <c r="K1674"/>
      <c r="L1674"/>
      <c r="M1674"/>
      <c r="N1674"/>
      <c r="O1674"/>
      <c r="P1674"/>
      <c r="Q1674"/>
      <c r="R1674"/>
    </row>
    <row r="1675" spans="1:18" s="1" customFormat="1" x14ac:dyDescent="0.25">
      <c r="A1675"/>
      <c r="B1675"/>
      <c r="C1675"/>
      <c r="D1675"/>
      <c r="E1675"/>
      <c r="F1675"/>
      <c r="G1675"/>
      <c r="H1675"/>
      <c r="I1675"/>
      <c r="J1675"/>
      <c r="K1675"/>
      <c r="L1675"/>
      <c r="M1675"/>
      <c r="N1675"/>
      <c r="O1675"/>
      <c r="P1675"/>
      <c r="Q1675"/>
      <c r="R1675"/>
    </row>
    <row r="1676" spans="1:18" s="1" customFormat="1" x14ac:dyDescent="0.25">
      <c r="A1676"/>
      <c r="B1676"/>
      <c r="C1676"/>
      <c r="D1676"/>
      <c r="E1676"/>
      <c r="F1676"/>
      <c r="G1676"/>
      <c r="H1676"/>
      <c r="I1676"/>
      <c r="J1676"/>
      <c r="K1676"/>
      <c r="L1676"/>
      <c r="M1676"/>
      <c r="N1676"/>
      <c r="O1676"/>
      <c r="P1676"/>
      <c r="Q1676"/>
      <c r="R1676"/>
    </row>
    <row r="1677" spans="1:18" s="1" customFormat="1" x14ac:dyDescent="0.25">
      <c r="A1677"/>
      <c r="B1677"/>
      <c r="C1677"/>
      <c r="D1677"/>
      <c r="E1677"/>
      <c r="F1677"/>
      <c r="G1677"/>
      <c r="H1677"/>
      <c r="I1677"/>
      <c r="J1677"/>
      <c r="K1677"/>
      <c r="L1677"/>
      <c r="M1677"/>
      <c r="N1677"/>
      <c r="O1677"/>
      <c r="P1677"/>
      <c r="Q1677"/>
      <c r="R1677"/>
    </row>
    <row r="1678" spans="1:18" s="1" customFormat="1" x14ac:dyDescent="0.25">
      <c r="A1678"/>
      <c r="B1678"/>
      <c r="C1678"/>
      <c r="D1678"/>
      <c r="E1678"/>
      <c r="F1678"/>
      <c r="G1678"/>
      <c r="H1678"/>
      <c r="I1678"/>
      <c r="J1678"/>
      <c r="K1678"/>
      <c r="L1678"/>
      <c r="M1678"/>
      <c r="N1678"/>
      <c r="O1678"/>
      <c r="P1678"/>
      <c r="Q1678"/>
      <c r="R1678"/>
    </row>
    <row r="1679" spans="1:18" s="1" customFormat="1" x14ac:dyDescent="0.25">
      <c r="A1679"/>
      <c r="B1679"/>
      <c r="C1679"/>
      <c r="D1679"/>
      <c r="E1679"/>
      <c r="F1679"/>
      <c r="G1679"/>
      <c r="H1679"/>
      <c r="I1679"/>
      <c r="J1679"/>
      <c r="K1679"/>
      <c r="L1679"/>
      <c r="M1679"/>
      <c r="N1679"/>
      <c r="O1679"/>
      <c r="P1679"/>
      <c r="Q1679"/>
      <c r="R1679"/>
    </row>
    <row r="1680" spans="1:18" s="1" customFormat="1" x14ac:dyDescent="0.25">
      <c r="A1680"/>
      <c r="B1680"/>
      <c r="C1680"/>
      <c r="D1680"/>
      <c r="E1680"/>
      <c r="F1680"/>
      <c r="G1680"/>
      <c r="H1680"/>
      <c r="I1680"/>
      <c r="J1680"/>
      <c r="K1680"/>
      <c r="L1680"/>
      <c r="M1680"/>
      <c r="N1680"/>
      <c r="O1680"/>
      <c r="P1680"/>
      <c r="Q1680"/>
      <c r="R1680"/>
    </row>
    <row r="1681" spans="1:18" s="1" customFormat="1" x14ac:dyDescent="0.25">
      <c r="A1681"/>
      <c r="B1681"/>
      <c r="C1681"/>
      <c r="D1681"/>
      <c r="E1681"/>
      <c r="F1681"/>
      <c r="G1681"/>
      <c r="H1681"/>
      <c r="I1681"/>
      <c r="J1681"/>
      <c r="K1681"/>
      <c r="L1681"/>
      <c r="M1681"/>
      <c r="N1681"/>
      <c r="O1681"/>
      <c r="P1681"/>
      <c r="Q1681"/>
      <c r="R1681"/>
    </row>
    <row r="1682" spans="1:18" s="1" customFormat="1" x14ac:dyDescent="0.25">
      <c r="A1682"/>
      <c r="B1682"/>
      <c r="C1682"/>
      <c r="D1682"/>
      <c r="E1682"/>
      <c r="F1682"/>
      <c r="G1682"/>
      <c r="H1682"/>
      <c r="I1682"/>
      <c r="J1682"/>
      <c r="K1682"/>
      <c r="L1682"/>
      <c r="M1682"/>
      <c r="N1682"/>
      <c r="O1682"/>
      <c r="P1682"/>
      <c r="Q1682"/>
      <c r="R1682"/>
    </row>
    <row r="1683" spans="1:18" s="1" customFormat="1" x14ac:dyDescent="0.25">
      <c r="A1683"/>
      <c r="B1683"/>
      <c r="C1683"/>
      <c r="D1683"/>
      <c r="E1683"/>
      <c r="F1683"/>
      <c r="G1683"/>
      <c r="H1683"/>
      <c r="I1683"/>
      <c r="J1683"/>
      <c r="K1683"/>
      <c r="L1683"/>
      <c r="M1683"/>
      <c r="N1683"/>
      <c r="O1683"/>
      <c r="P1683"/>
      <c r="Q1683"/>
      <c r="R1683"/>
    </row>
    <row r="1684" spans="1:18" s="1" customFormat="1" x14ac:dyDescent="0.25">
      <c r="A1684"/>
      <c r="B1684"/>
      <c r="C1684"/>
      <c r="D1684"/>
      <c r="E1684"/>
      <c r="F1684"/>
      <c r="G1684"/>
      <c r="H1684"/>
      <c r="I1684"/>
      <c r="J1684"/>
      <c r="K1684"/>
      <c r="L1684"/>
      <c r="M1684"/>
      <c r="N1684"/>
      <c r="O1684"/>
      <c r="P1684"/>
      <c r="Q1684"/>
      <c r="R1684"/>
    </row>
    <row r="1685" spans="1:18" s="1" customFormat="1" x14ac:dyDescent="0.25">
      <c r="A1685"/>
      <c r="B1685"/>
      <c r="C1685"/>
      <c r="D1685"/>
      <c r="E1685"/>
      <c r="F1685"/>
      <c r="G1685"/>
      <c r="H1685"/>
      <c r="I1685"/>
      <c r="J1685"/>
      <c r="K1685"/>
      <c r="L1685"/>
      <c r="M1685"/>
      <c r="N1685"/>
      <c r="O1685"/>
      <c r="P1685"/>
      <c r="Q1685"/>
      <c r="R1685"/>
    </row>
    <row r="1686" spans="1:18" s="1" customFormat="1" x14ac:dyDescent="0.25">
      <c r="A1686"/>
      <c r="B1686"/>
      <c r="C1686"/>
      <c r="D1686"/>
      <c r="E1686"/>
      <c r="F1686"/>
      <c r="G1686"/>
      <c r="H1686"/>
      <c r="I1686"/>
      <c r="J1686"/>
      <c r="K1686"/>
      <c r="L1686"/>
      <c r="M1686"/>
      <c r="N1686"/>
      <c r="O1686"/>
      <c r="P1686"/>
      <c r="Q1686"/>
      <c r="R1686"/>
    </row>
    <row r="1687" spans="1:18" s="1" customFormat="1" x14ac:dyDescent="0.25">
      <c r="A1687"/>
      <c r="B1687"/>
      <c r="C1687"/>
      <c r="D1687"/>
      <c r="E1687"/>
      <c r="F1687"/>
      <c r="G1687"/>
      <c r="H1687"/>
      <c r="I1687"/>
      <c r="J1687"/>
      <c r="K1687"/>
      <c r="L1687"/>
      <c r="M1687"/>
      <c r="N1687"/>
      <c r="O1687"/>
      <c r="P1687"/>
      <c r="Q1687"/>
      <c r="R1687"/>
    </row>
    <row r="1688" spans="1:18" s="1" customFormat="1" x14ac:dyDescent="0.25">
      <c r="A1688"/>
      <c r="B1688"/>
      <c r="C1688"/>
      <c r="D1688"/>
      <c r="E1688"/>
      <c r="F1688"/>
      <c r="G1688"/>
      <c r="H1688"/>
      <c r="I1688"/>
      <c r="J1688"/>
      <c r="K1688"/>
      <c r="L1688"/>
      <c r="M1688"/>
      <c r="N1688"/>
      <c r="O1688"/>
      <c r="P1688"/>
      <c r="Q1688"/>
      <c r="R1688"/>
    </row>
    <row r="1689" spans="1:18" s="1" customFormat="1" x14ac:dyDescent="0.25">
      <c r="A1689"/>
      <c r="B1689"/>
      <c r="C1689"/>
      <c r="D1689"/>
      <c r="E1689"/>
      <c r="F1689"/>
      <c r="G1689"/>
      <c r="H1689"/>
      <c r="I1689"/>
      <c r="J1689"/>
      <c r="K1689"/>
      <c r="L1689"/>
      <c r="M1689"/>
      <c r="N1689"/>
      <c r="O1689"/>
      <c r="P1689"/>
      <c r="Q1689"/>
      <c r="R1689"/>
    </row>
    <row r="1690" spans="1:18" s="1" customFormat="1" x14ac:dyDescent="0.25">
      <c r="A1690"/>
      <c r="B1690"/>
      <c r="C1690"/>
      <c r="D1690"/>
      <c r="E1690"/>
      <c r="F1690"/>
      <c r="G1690"/>
      <c r="H1690"/>
      <c r="I1690"/>
      <c r="J1690"/>
      <c r="K1690"/>
      <c r="L1690"/>
      <c r="M1690"/>
      <c r="N1690"/>
      <c r="O1690"/>
      <c r="P1690"/>
      <c r="Q1690"/>
      <c r="R1690"/>
    </row>
    <row r="1691" spans="1:18" s="1" customFormat="1" x14ac:dyDescent="0.25">
      <c r="A1691"/>
      <c r="B1691"/>
      <c r="C1691"/>
      <c r="D1691"/>
      <c r="E1691"/>
      <c r="F1691"/>
      <c r="G1691"/>
      <c r="H1691"/>
      <c r="I1691"/>
      <c r="J1691"/>
      <c r="K1691"/>
      <c r="L1691"/>
      <c r="M1691"/>
      <c r="N1691"/>
      <c r="O1691"/>
      <c r="P1691"/>
      <c r="Q1691"/>
      <c r="R1691"/>
    </row>
    <row r="1692" spans="1:18" s="1" customFormat="1" x14ac:dyDescent="0.25">
      <c r="A1692"/>
      <c r="B1692"/>
      <c r="C1692"/>
      <c r="D1692"/>
      <c r="E1692"/>
      <c r="F1692"/>
      <c r="G1692"/>
      <c r="H1692"/>
      <c r="I1692"/>
      <c r="J1692"/>
      <c r="K1692"/>
      <c r="L1692"/>
      <c r="M1692"/>
      <c r="N1692"/>
      <c r="O1692"/>
      <c r="P1692"/>
      <c r="Q1692"/>
      <c r="R1692"/>
    </row>
    <row r="1693" spans="1:18" s="1" customFormat="1" x14ac:dyDescent="0.25">
      <c r="A1693"/>
      <c r="B1693"/>
      <c r="C1693"/>
      <c r="D1693"/>
      <c r="E1693"/>
      <c r="F1693"/>
      <c r="G1693"/>
      <c r="H1693"/>
      <c r="I1693"/>
      <c r="J1693"/>
      <c r="K1693"/>
      <c r="L1693"/>
      <c r="M1693"/>
      <c r="N1693"/>
      <c r="O1693"/>
      <c r="P1693"/>
      <c r="Q1693"/>
      <c r="R1693"/>
    </row>
    <row r="1694" spans="1:18" s="1" customFormat="1" x14ac:dyDescent="0.25">
      <c r="A1694"/>
      <c r="B1694"/>
      <c r="C1694"/>
      <c r="D1694"/>
      <c r="E1694"/>
      <c r="F1694"/>
      <c r="G1694"/>
      <c r="H1694"/>
      <c r="I1694"/>
      <c r="J1694"/>
      <c r="K1694"/>
      <c r="L1694"/>
      <c r="M1694"/>
      <c r="N1694"/>
      <c r="O1694"/>
      <c r="P1694"/>
      <c r="Q1694"/>
      <c r="R1694"/>
    </row>
    <row r="1695" spans="1:18" s="1" customFormat="1" x14ac:dyDescent="0.25">
      <c r="A1695"/>
      <c r="B1695"/>
      <c r="C1695"/>
      <c r="D1695"/>
      <c r="E1695"/>
      <c r="F1695"/>
      <c r="G1695"/>
      <c r="H1695"/>
      <c r="I1695"/>
      <c r="J1695"/>
      <c r="K1695"/>
      <c r="L1695"/>
      <c r="M1695"/>
      <c r="N1695"/>
      <c r="O1695"/>
      <c r="P1695"/>
      <c r="Q1695"/>
      <c r="R1695"/>
    </row>
    <row r="1696" spans="1:18" s="1" customFormat="1" x14ac:dyDescent="0.25">
      <c r="A1696"/>
      <c r="B1696"/>
      <c r="C1696"/>
      <c r="D1696"/>
      <c r="E1696"/>
      <c r="F1696"/>
      <c r="G1696"/>
      <c r="H1696"/>
      <c r="I1696"/>
      <c r="J1696"/>
      <c r="K1696"/>
      <c r="L1696"/>
      <c r="M1696"/>
      <c r="N1696"/>
      <c r="O1696"/>
      <c r="P1696"/>
      <c r="Q1696"/>
      <c r="R1696"/>
    </row>
    <row r="1697" spans="1:18" s="1" customFormat="1" x14ac:dyDescent="0.25">
      <c r="A1697"/>
      <c r="B1697"/>
      <c r="C1697"/>
      <c r="D1697"/>
      <c r="E1697"/>
      <c r="F1697"/>
      <c r="G1697"/>
      <c r="H1697"/>
      <c r="I1697"/>
      <c r="J1697"/>
      <c r="K1697"/>
      <c r="L1697"/>
      <c r="M1697"/>
      <c r="N1697"/>
      <c r="O1697"/>
      <c r="P1697"/>
      <c r="Q1697"/>
      <c r="R1697"/>
    </row>
    <row r="1698" spans="1:18" s="1" customFormat="1" x14ac:dyDescent="0.25">
      <c r="A1698"/>
      <c r="B1698"/>
      <c r="C1698"/>
      <c r="D1698"/>
      <c r="E1698"/>
      <c r="F1698"/>
      <c r="G1698"/>
      <c r="H1698"/>
      <c r="I1698"/>
      <c r="J1698"/>
      <c r="K1698"/>
      <c r="L1698"/>
      <c r="M1698"/>
      <c r="N1698"/>
      <c r="O1698"/>
      <c r="P1698"/>
      <c r="Q1698"/>
      <c r="R1698"/>
    </row>
    <row r="1699" spans="1:18" s="1" customFormat="1" x14ac:dyDescent="0.25">
      <c r="A1699"/>
      <c r="B1699"/>
      <c r="C1699"/>
      <c r="D1699"/>
      <c r="E1699"/>
      <c r="F1699"/>
      <c r="G1699"/>
      <c r="H1699"/>
      <c r="I1699"/>
      <c r="J1699"/>
      <c r="K1699"/>
      <c r="L1699"/>
      <c r="M1699"/>
      <c r="N1699"/>
      <c r="O1699"/>
      <c r="P1699"/>
      <c r="Q1699"/>
      <c r="R1699"/>
    </row>
    <row r="1700" spans="1:18" s="1" customFormat="1" x14ac:dyDescent="0.25">
      <c r="A1700"/>
      <c r="B1700"/>
      <c r="C1700"/>
      <c r="D1700"/>
      <c r="E1700"/>
      <c r="F1700"/>
      <c r="G1700"/>
      <c r="H1700"/>
      <c r="I1700"/>
      <c r="J1700"/>
      <c r="K1700"/>
      <c r="L1700"/>
      <c r="M1700"/>
      <c r="N1700"/>
      <c r="O1700"/>
      <c r="P1700"/>
      <c r="Q1700"/>
      <c r="R1700"/>
    </row>
    <row r="1701" spans="1:18" s="1" customFormat="1" x14ac:dyDescent="0.25">
      <c r="A1701"/>
      <c r="B1701"/>
      <c r="C1701"/>
      <c r="D1701"/>
      <c r="E1701"/>
      <c r="F1701"/>
      <c r="G1701"/>
      <c r="H1701"/>
      <c r="I1701"/>
      <c r="J1701"/>
      <c r="K1701"/>
      <c r="L1701"/>
      <c r="M1701"/>
      <c r="N1701"/>
      <c r="O1701"/>
      <c r="P1701"/>
      <c r="Q1701"/>
      <c r="R1701"/>
    </row>
    <row r="1702" spans="1:18" s="1" customFormat="1" x14ac:dyDescent="0.25">
      <c r="A1702"/>
      <c r="B1702"/>
      <c r="C1702"/>
      <c r="D1702"/>
      <c r="E1702"/>
      <c r="F1702"/>
      <c r="G1702"/>
      <c r="H1702"/>
      <c r="I1702"/>
      <c r="J1702"/>
      <c r="K1702"/>
      <c r="L1702"/>
      <c r="M1702"/>
      <c r="N1702"/>
      <c r="O1702"/>
      <c r="P1702"/>
      <c r="Q1702"/>
      <c r="R1702"/>
    </row>
    <row r="1703" spans="1:18" s="1" customFormat="1" x14ac:dyDescent="0.25">
      <c r="A1703"/>
      <c r="B1703"/>
      <c r="C1703"/>
      <c r="D1703"/>
      <c r="E1703"/>
      <c r="F1703"/>
      <c r="G1703"/>
      <c r="H1703"/>
      <c r="I1703"/>
      <c r="J1703"/>
      <c r="K1703"/>
      <c r="L1703"/>
      <c r="M1703"/>
      <c r="N1703"/>
      <c r="O1703"/>
      <c r="P1703"/>
      <c r="Q1703"/>
      <c r="R1703"/>
    </row>
    <row r="1704" spans="1:18" s="1" customFormat="1" x14ac:dyDescent="0.25">
      <c r="A1704"/>
      <c r="B1704"/>
      <c r="C1704"/>
      <c r="D1704"/>
      <c r="E1704"/>
      <c r="F1704"/>
      <c r="G1704"/>
      <c r="H1704"/>
      <c r="I1704"/>
      <c r="J1704"/>
      <c r="K1704"/>
      <c r="L1704"/>
      <c r="M1704"/>
      <c r="N1704"/>
      <c r="O1704"/>
      <c r="P1704"/>
      <c r="Q1704"/>
      <c r="R1704"/>
    </row>
    <row r="1705" spans="1:18" s="1" customFormat="1" x14ac:dyDescent="0.25">
      <c r="A1705"/>
      <c r="B1705"/>
      <c r="C1705"/>
      <c r="D1705"/>
      <c r="E1705"/>
      <c r="F1705"/>
      <c r="G1705"/>
      <c r="H1705"/>
      <c r="I1705"/>
      <c r="J1705"/>
      <c r="K1705"/>
      <c r="L1705"/>
      <c r="M1705"/>
      <c r="N1705"/>
      <c r="O1705"/>
      <c r="P1705"/>
      <c r="Q1705"/>
      <c r="R1705"/>
    </row>
    <row r="1706" spans="1:18" s="1" customFormat="1" x14ac:dyDescent="0.25">
      <c r="A1706"/>
      <c r="B1706"/>
      <c r="C1706"/>
      <c r="D1706"/>
      <c r="E1706"/>
      <c r="F1706"/>
      <c r="G1706"/>
      <c r="H1706"/>
      <c r="I1706"/>
      <c r="J1706"/>
      <c r="K1706"/>
      <c r="L1706"/>
      <c r="M1706"/>
      <c r="N1706"/>
      <c r="O1706"/>
      <c r="P1706"/>
      <c r="Q1706"/>
      <c r="R1706"/>
    </row>
    <row r="1707" spans="1:18" s="1" customFormat="1" x14ac:dyDescent="0.25">
      <c r="A1707"/>
      <c r="B1707"/>
      <c r="C1707"/>
      <c r="D1707"/>
      <c r="E1707"/>
      <c r="F1707"/>
      <c r="G1707"/>
      <c r="H1707"/>
      <c r="I1707"/>
      <c r="J1707"/>
      <c r="K1707"/>
      <c r="L1707"/>
      <c r="M1707"/>
      <c r="N1707"/>
      <c r="O1707"/>
      <c r="P1707"/>
      <c r="Q1707"/>
      <c r="R1707"/>
    </row>
    <row r="1708" spans="1:18" s="1" customFormat="1" x14ac:dyDescent="0.25">
      <c r="A1708"/>
      <c r="B1708"/>
      <c r="C1708"/>
      <c r="D1708"/>
      <c r="E1708"/>
      <c r="F1708"/>
      <c r="G1708"/>
      <c r="H1708"/>
      <c r="I1708"/>
      <c r="J1708"/>
      <c r="K1708"/>
      <c r="L1708"/>
      <c r="M1708"/>
      <c r="N1708"/>
      <c r="O1708"/>
      <c r="P1708"/>
      <c r="Q1708"/>
      <c r="R1708"/>
    </row>
    <row r="1709" spans="1:18" s="1" customFormat="1" x14ac:dyDescent="0.25">
      <c r="A1709"/>
      <c r="B1709"/>
      <c r="C1709"/>
      <c r="D1709"/>
      <c r="E1709"/>
      <c r="F1709"/>
      <c r="G1709"/>
      <c r="H1709"/>
      <c r="I1709"/>
      <c r="J1709"/>
      <c r="K1709"/>
      <c r="L1709"/>
      <c r="M1709"/>
      <c r="N1709"/>
      <c r="O1709"/>
      <c r="P1709"/>
      <c r="Q1709"/>
      <c r="R1709"/>
    </row>
    <row r="1710" spans="1:18" s="1" customFormat="1" x14ac:dyDescent="0.25">
      <c r="A1710"/>
      <c r="B1710"/>
      <c r="C1710"/>
      <c r="D1710"/>
      <c r="E1710"/>
      <c r="F1710"/>
      <c r="G1710"/>
      <c r="H1710"/>
      <c r="I1710"/>
      <c r="J1710"/>
      <c r="K1710"/>
      <c r="L1710"/>
      <c r="M1710"/>
      <c r="N1710"/>
      <c r="O1710"/>
      <c r="P1710"/>
      <c r="Q1710"/>
      <c r="R1710"/>
    </row>
    <row r="1711" spans="1:18" s="1" customFormat="1" x14ac:dyDescent="0.25">
      <c r="A1711"/>
      <c r="B1711"/>
      <c r="C1711"/>
      <c r="D1711"/>
      <c r="E1711"/>
      <c r="F1711"/>
      <c r="G1711"/>
      <c r="H1711"/>
      <c r="I1711"/>
      <c r="J1711"/>
      <c r="K1711"/>
      <c r="L1711"/>
      <c r="M1711"/>
      <c r="N1711"/>
      <c r="O1711"/>
      <c r="P1711"/>
      <c r="Q1711"/>
      <c r="R1711"/>
    </row>
    <row r="1712" spans="1:18" s="1" customFormat="1" x14ac:dyDescent="0.25">
      <c r="A1712"/>
      <c r="B1712"/>
      <c r="C1712"/>
      <c r="D1712"/>
      <c r="E1712"/>
      <c r="F1712"/>
      <c r="G1712"/>
      <c r="H1712"/>
      <c r="I1712"/>
      <c r="J1712"/>
      <c r="K1712"/>
      <c r="L1712"/>
      <c r="M1712"/>
      <c r="N1712"/>
      <c r="O1712"/>
      <c r="P1712"/>
      <c r="Q1712"/>
      <c r="R1712"/>
    </row>
    <row r="1713" spans="1:18" s="1" customFormat="1" x14ac:dyDescent="0.25">
      <c r="A1713"/>
      <c r="B1713"/>
      <c r="C1713"/>
      <c r="D1713"/>
      <c r="E1713"/>
      <c r="F1713"/>
      <c r="G1713"/>
      <c r="H1713"/>
      <c r="I1713"/>
      <c r="J1713"/>
      <c r="K1713"/>
      <c r="L1713"/>
      <c r="M1713"/>
      <c r="N1713"/>
      <c r="O1713"/>
      <c r="P1713"/>
      <c r="Q1713"/>
      <c r="R1713"/>
    </row>
    <row r="1714" spans="1:18" s="1" customFormat="1" x14ac:dyDescent="0.25">
      <c r="A1714"/>
      <c r="B1714"/>
      <c r="C1714"/>
      <c r="D1714"/>
      <c r="E1714"/>
      <c r="F1714"/>
      <c r="G1714"/>
      <c r="H1714"/>
      <c r="I1714"/>
      <c r="J1714"/>
      <c r="K1714"/>
      <c r="L1714"/>
      <c r="M1714"/>
      <c r="N1714"/>
      <c r="O1714"/>
      <c r="P1714"/>
      <c r="Q1714"/>
      <c r="R1714"/>
    </row>
    <row r="1715" spans="1:18" s="1" customFormat="1" x14ac:dyDescent="0.25">
      <c r="A1715"/>
      <c r="B1715"/>
      <c r="C1715"/>
      <c r="D1715"/>
      <c r="E1715"/>
      <c r="F1715"/>
      <c r="G1715"/>
      <c r="H1715"/>
      <c r="I1715"/>
      <c r="J1715"/>
      <c r="K1715"/>
      <c r="L1715"/>
      <c r="M1715"/>
      <c r="N1715"/>
      <c r="O1715"/>
      <c r="P1715"/>
      <c r="Q1715"/>
      <c r="R1715"/>
    </row>
    <row r="1716" spans="1:18" s="1" customFormat="1" x14ac:dyDescent="0.25">
      <c r="A1716"/>
      <c r="B1716"/>
      <c r="C1716"/>
      <c r="D1716"/>
      <c r="E1716"/>
      <c r="F1716"/>
      <c r="G1716"/>
      <c r="H1716"/>
      <c r="I1716"/>
      <c r="J1716"/>
      <c r="K1716"/>
      <c r="L1716"/>
      <c r="M1716"/>
      <c r="N1716"/>
      <c r="O1716"/>
      <c r="P1716"/>
      <c r="Q1716"/>
      <c r="R1716"/>
    </row>
    <row r="1717" spans="1:18" s="1" customFormat="1" x14ac:dyDescent="0.25">
      <c r="A1717"/>
      <c r="B1717"/>
      <c r="C1717"/>
      <c r="D1717"/>
      <c r="E1717"/>
      <c r="F1717"/>
      <c r="G1717"/>
      <c r="H1717"/>
      <c r="I1717"/>
      <c r="J1717"/>
      <c r="K1717"/>
      <c r="L1717"/>
      <c r="M1717"/>
      <c r="N1717"/>
      <c r="O1717"/>
      <c r="P1717"/>
      <c r="Q1717"/>
      <c r="R1717"/>
    </row>
    <row r="1718" spans="1:18" s="1" customFormat="1" x14ac:dyDescent="0.25">
      <c r="A1718"/>
      <c r="B1718"/>
      <c r="C1718"/>
      <c r="D1718"/>
      <c r="E1718"/>
      <c r="F1718"/>
      <c r="G1718"/>
      <c r="H1718"/>
      <c r="I1718"/>
      <c r="J1718"/>
      <c r="K1718"/>
      <c r="L1718"/>
      <c r="M1718"/>
      <c r="N1718"/>
      <c r="O1718"/>
      <c r="P1718"/>
      <c r="Q1718"/>
      <c r="R1718"/>
    </row>
    <row r="1719" spans="1:18" s="1" customFormat="1" x14ac:dyDescent="0.25">
      <c r="A1719"/>
      <c r="B1719"/>
      <c r="C1719"/>
      <c r="D1719"/>
      <c r="E1719"/>
      <c r="F1719"/>
      <c r="G1719"/>
      <c r="H1719"/>
      <c r="I1719"/>
      <c r="J1719"/>
      <c r="K1719"/>
      <c r="L1719"/>
      <c r="M1719"/>
      <c r="N1719"/>
      <c r="O1719"/>
      <c r="P1719"/>
      <c r="Q1719"/>
      <c r="R1719"/>
    </row>
    <row r="1720" spans="1:18" s="1" customFormat="1" x14ac:dyDescent="0.25">
      <c r="A1720"/>
      <c r="B1720"/>
      <c r="C1720"/>
      <c r="D1720"/>
      <c r="E1720"/>
      <c r="F1720"/>
      <c r="G1720"/>
      <c r="H1720"/>
      <c r="I1720"/>
      <c r="J1720"/>
      <c r="K1720"/>
      <c r="L1720"/>
      <c r="M1720"/>
      <c r="N1720"/>
      <c r="O1720"/>
      <c r="P1720"/>
      <c r="Q1720"/>
      <c r="R1720"/>
    </row>
    <row r="1721" spans="1:18" s="1" customFormat="1" x14ac:dyDescent="0.25">
      <c r="A1721"/>
      <c r="B1721"/>
      <c r="C1721"/>
      <c r="D1721"/>
      <c r="E1721"/>
      <c r="F1721"/>
      <c r="G1721"/>
      <c r="H1721"/>
      <c r="I1721"/>
      <c r="J1721"/>
      <c r="K1721"/>
      <c r="L1721"/>
      <c r="M1721"/>
      <c r="N1721"/>
      <c r="O1721"/>
      <c r="P1721"/>
      <c r="Q1721"/>
      <c r="R1721"/>
    </row>
    <row r="1722" spans="1:18" s="1" customFormat="1" x14ac:dyDescent="0.25">
      <c r="A1722"/>
      <c r="B1722"/>
      <c r="C1722"/>
      <c r="D1722"/>
      <c r="E1722"/>
      <c r="F1722"/>
      <c r="G1722"/>
      <c r="H1722"/>
      <c r="I1722"/>
      <c r="J1722"/>
      <c r="K1722"/>
      <c r="L1722"/>
      <c r="M1722"/>
      <c r="N1722"/>
      <c r="O1722"/>
      <c r="P1722"/>
      <c r="Q1722"/>
      <c r="R1722"/>
    </row>
    <row r="1723" spans="1:18" s="1" customFormat="1" x14ac:dyDescent="0.25">
      <c r="A1723"/>
      <c r="B1723"/>
      <c r="C1723"/>
      <c r="D1723"/>
      <c r="E1723"/>
      <c r="F1723"/>
      <c r="G1723"/>
      <c r="H1723"/>
      <c r="I1723"/>
      <c r="J1723"/>
      <c r="K1723"/>
      <c r="L1723"/>
      <c r="M1723"/>
      <c r="N1723"/>
      <c r="O1723"/>
      <c r="P1723"/>
      <c r="Q1723"/>
      <c r="R1723"/>
    </row>
    <row r="1724" spans="1:18" s="1" customFormat="1" x14ac:dyDescent="0.25">
      <c r="A1724"/>
      <c r="B1724"/>
      <c r="C1724"/>
      <c r="D1724"/>
      <c r="E1724"/>
      <c r="F1724"/>
      <c r="G1724"/>
      <c r="H1724"/>
      <c r="I1724"/>
      <c r="J1724"/>
      <c r="K1724"/>
      <c r="L1724"/>
      <c r="M1724"/>
      <c r="N1724"/>
      <c r="O1724"/>
      <c r="P1724"/>
      <c r="Q1724"/>
      <c r="R1724"/>
    </row>
    <row r="1725" spans="1:18" s="1" customFormat="1" x14ac:dyDescent="0.25">
      <c r="A1725"/>
      <c r="B1725"/>
      <c r="C1725"/>
      <c r="D1725"/>
      <c r="E1725"/>
      <c r="F1725"/>
      <c r="G1725"/>
      <c r="H1725"/>
      <c r="I1725"/>
      <c r="J1725"/>
      <c r="K1725"/>
      <c r="L1725"/>
      <c r="M1725"/>
      <c r="N1725"/>
      <c r="O1725"/>
      <c r="P1725"/>
      <c r="Q1725"/>
      <c r="R1725"/>
    </row>
    <row r="1726" spans="1:18" s="1" customFormat="1" x14ac:dyDescent="0.25">
      <c r="A1726"/>
      <c r="B1726"/>
      <c r="C1726"/>
      <c r="D1726"/>
      <c r="E1726"/>
      <c r="F1726"/>
      <c r="G1726"/>
      <c r="H1726"/>
      <c r="I1726"/>
      <c r="J1726"/>
      <c r="K1726"/>
      <c r="L1726"/>
      <c r="M1726"/>
      <c r="N1726"/>
      <c r="O1726"/>
      <c r="P1726"/>
      <c r="Q1726"/>
      <c r="R1726"/>
    </row>
    <row r="1727" spans="1:18" s="1" customFormat="1" x14ac:dyDescent="0.25">
      <c r="A1727"/>
      <c r="B1727"/>
      <c r="C1727"/>
      <c r="D1727"/>
      <c r="E1727"/>
      <c r="F1727"/>
      <c r="G1727"/>
      <c r="H1727"/>
      <c r="I1727"/>
      <c r="J1727"/>
      <c r="K1727"/>
      <c r="L1727"/>
      <c r="M1727"/>
      <c r="N1727"/>
      <c r="O1727"/>
      <c r="P1727"/>
      <c r="Q1727"/>
      <c r="R1727"/>
    </row>
    <row r="1728" spans="1:18" s="1" customFormat="1" x14ac:dyDescent="0.25">
      <c r="A1728"/>
      <c r="B1728"/>
      <c r="C1728"/>
      <c r="D1728"/>
      <c r="E1728"/>
      <c r="F1728"/>
      <c r="G1728"/>
      <c r="H1728"/>
      <c r="I1728"/>
      <c r="J1728"/>
      <c r="K1728"/>
      <c r="L1728"/>
      <c r="M1728"/>
      <c r="N1728"/>
      <c r="O1728"/>
      <c r="P1728"/>
      <c r="Q1728"/>
      <c r="R1728"/>
    </row>
    <row r="1729" spans="1:18" s="1" customFormat="1" x14ac:dyDescent="0.25">
      <c r="A1729"/>
      <c r="B1729"/>
      <c r="C1729"/>
      <c r="D1729"/>
      <c r="E1729"/>
      <c r="F1729"/>
      <c r="G1729"/>
      <c r="H1729"/>
      <c r="I1729"/>
      <c r="J1729"/>
      <c r="K1729"/>
      <c r="L1729"/>
      <c r="M1729"/>
      <c r="N1729"/>
      <c r="O1729"/>
      <c r="P1729"/>
      <c r="Q1729"/>
      <c r="R1729"/>
    </row>
    <row r="1730" spans="1:18" s="1" customFormat="1" x14ac:dyDescent="0.25">
      <c r="A1730"/>
      <c r="B1730"/>
      <c r="C1730"/>
      <c r="D1730"/>
      <c r="E1730"/>
      <c r="F1730"/>
      <c r="G1730"/>
      <c r="H1730"/>
      <c r="I1730"/>
      <c r="J1730"/>
      <c r="K1730"/>
      <c r="L1730"/>
      <c r="M1730"/>
      <c r="N1730"/>
      <c r="O1730"/>
      <c r="P1730"/>
      <c r="Q1730"/>
      <c r="R1730"/>
    </row>
    <row r="1731" spans="1:18" s="1" customFormat="1" x14ac:dyDescent="0.25">
      <c r="A1731"/>
      <c r="B1731"/>
      <c r="C1731"/>
      <c r="D1731"/>
      <c r="E1731"/>
      <c r="F1731"/>
      <c r="G1731"/>
      <c r="H1731"/>
      <c r="I1731"/>
      <c r="J1731"/>
      <c r="K1731"/>
      <c r="L1731"/>
      <c r="M1731"/>
      <c r="N1731"/>
      <c r="O1731"/>
      <c r="P1731"/>
      <c r="Q1731"/>
      <c r="R1731"/>
    </row>
    <row r="1732" spans="1:18" s="1" customFormat="1" x14ac:dyDescent="0.25">
      <c r="A1732"/>
      <c r="B1732"/>
      <c r="C1732"/>
      <c r="D1732"/>
      <c r="E1732"/>
      <c r="F1732"/>
      <c r="G1732"/>
      <c r="H1732"/>
      <c r="I1732"/>
      <c r="J1732"/>
      <c r="K1732"/>
      <c r="L1732"/>
      <c r="M1732"/>
      <c r="N1732"/>
      <c r="O1732"/>
      <c r="P1732"/>
      <c r="Q1732"/>
      <c r="R1732"/>
    </row>
    <row r="1733" spans="1:18" s="1" customFormat="1" x14ac:dyDescent="0.25">
      <c r="A1733"/>
      <c r="B1733"/>
      <c r="C1733"/>
      <c r="D1733"/>
      <c r="E1733"/>
      <c r="F1733"/>
      <c r="G1733"/>
      <c r="H1733"/>
      <c r="I1733"/>
      <c r="J1733"/>
      <c r="K1733"/>
      <c r="L1733"/>
      <c r="M1733"/>
      <c r="N1733"/>
      <c r="O1733"/>
      <c r="P1733"/>
      <c r="Q1733"/>
      <c r="R1733"/>
    </row>
    <row r="1734" spans="1:18" s="1" customFormat="1" x14ac:dyDescent="0.25">
      <c r="A1734"/>
      <c r="B1734"/>
      <c r="C1734"/>
      <c r="D1734"/>
      <c r="E1734"/>
      <c r="F1734"/>
      <c r="G1734"/>
      <c r="H1734"/>
      <c r="I1734"/>
      <c r="J1734"/>
      <c r="K1734"/>
      <c r="L1734"/>
      <c r="M1734"/>
      <c r="N1734"/>
      <c r="O1734"/>
      <c r="P1734"/>
      <c r="Q1734"/>
      <c r="R1734"/>
    </row>
    <row r="1735" spans="1:18" s="1" customFormat="1" x14ac:dyDescent="0.25">
      <c r="A1735"/>
      <c r="B1735"/>
      <c r="C1735"/>
      <c r="D1735"/>
      <c r="E1735"/>
      <c r="F1735"/>
      <c r="G1735"/>
      <c r="H1735"/>
      <c r="I1735"/>
      <c r="J1735"/>
      <c r="K1735"/>
      <c r="L1735"/>
      <c r="M1735"/>
      <c r="N1735"/>
      <c r="O1735"/>
      <c r="P1735"/>
      <c r="Q1735"/>
      <c r="R1735"/>
    </row>
    <row r="1736" spans="1:18" s="1" customFormat="1" x14ac:dyDescent="0.25">
      <c r="A1736"/>
      <c r="B1736"/>
      <c r="C1736"/>
      <c r="D1736"/>
      <c r="E1736"/>
      <c r="F1736"/>
      <c r="G1736"/>
      <c r="H1736"/>
      <c r="I1736"/>
      <c r="J1736"/>
      <c r="K1736"/>
      <c r="L1736"/>
      <c r="M1736"/>
      <c r="N1736"/>
      <c r="O1736"/>
      <c r="P1736"/>
      <c r="Q1736"/>
      <c r="R1736"/>
    </row>
    <row r="1737" spans="1:18" s="1" customFormat="1" x14ac:dyDescent="0.25">
      <c r="A1737"/>
      <c r="B1737"/>
      <c r="C1737"/>
      <c r="D1737"/>
      <c r="E1737"/>
      <c r="F1737"/>
      <c r="G1737"/>
      <c r="H1737"/>
      <c r="I1737"/>
      <c r="J1737"/>
      <c r="K1737"/>
      <c r="L1737"/>
      <c r="M1737"/>
      <c r="N1737"/>
      <c r="O1737"/>
      <c r="P1737"/>
      <c r="Q1737"/>
      <c r="R1737"/>
    </row>
    <row r="1738" spans="1:18" s="1" customFormat="1" x14ac:dyDescent="0.25">
      <c r="A1738"/>
      <c r="B1738"/>
      <c r="C1738"/>
      <c r="D1738"/>
      <c r="E1738"/>
      <c r="F1738"/>
      <c r="G1738"/>
      <c r="H1738"/>
      <c r="I1738"/>
      <c r="J1738"/>
      <c r="K1738"/>
      <c r="L1738"/>
      <c r="M1738"/>
      <c r="N1738"/>
      <c r="O1738"/>
      <c r="P1738"/>
      <c r="Q1738"/>
      <c r="R1738"/>
    </row>
    <row r="1739" spans="1:18" s="1" customFormat="1" x14ac:dyDescent="0.25">
      <c r="A1739"/>
      <c r="B1739"/>
      <c r="C1739"/>
      <c r="D1739"/>
      <c r="E1739"/>
      <c r="F1739"/>
      <c r="G1739"/>
      <c r="H1739"/>
      <c r="I1739"/>
      <c r="J1739"/>
      <c r="K1739"/>
      <c r="L1739"/>
      <c r="M1739"/>
      <c r="N1739"/>
      <c r="O1739"/>
      <c r="P1739"/>
      <c r="Q1739"/>
      <c r="R1739"/>
    </row>
    <row r="1740" spans="1:18" s="1" customFormat="1" x14ac:dyDescent="0.25">
      <c r="A1740"/>
      <c r="B1740"/>
      <c r="C1740"/>
      <c r="D1740"/>
      <c r="E1740"/>
      <c r="F1740"/>
      <c r="G1740"/>
      <c r="H1740"/>
      <c r="I1740"/>
      <c r="J1740"/>
      <c r="K1740"/>
      <c r="L1740"/>
      <c r="M1740"/>
      <c r="N1740"/>
      <c r="O1740"/>
      <c r="P1740"/>
      <c r="Q1740"/>
      <c r="R1740"/>
    </row>
    <row r="1741" spans="1:18" s="1" customFormat="1" x14ac:dyDescent="0.25">
      <c r="A1741"/>
      <c r="B1741"/>
      <c r="C1741"/>
      <c r="D1741"/>
      <c r="E1741"/>
      <c r="F1741"/>
      <c r="G1741"/>
      <c r="H1741"/>
      <c r="I1741"/>
      <c r="J1741"/>
      <c r="K1741"/>
      <c r="L1741"/>
      <c r="M1741"/>
      <c r="N1741"/>
      <c r="O1741"/>
      <c r="P1741"/>
      <c r="Q1741"/>
      <c r="R1741"/>
    </row>
    <row r="1742" spans="1:18" s="1" customFormat="1" x14ac:dyDescent="0.25">
      <c r="A1742"/>
      <c r="B1742"/>
      <c r="C1742"/>
      <c r="D1742"/>
      <c r="E1742"/>
      <c r="F1742"/>
      <c r="G1742"/>
      <c r="H1742"/>
      <c r="I1742"/>
      <c r="J1742"/>
      <c r="K1742"/>
      <c r="L1742"/>
      <c r="M1742"/>
      <c r="N1742"/>
      <c r="O1742"/>
      <c r="P1742"/>
      <c r="Q1742"/>
      <c r="R1742"/>
    </row>
    <row r="1743" spans="1:18" s="1" customFormat="1" x14ac:dyDescent="0.25">
      <c r="A1743"/>
      <c r="B1743"/>
      <c r="C1743"/>
      <c r="D1743"/>
      <c r="E1743"/>
      <c r="F1743"/>
      <c r="G1743"/>
      <c r="H1743"/>
      <c r="I1743"/>
      <c r="J1743"/>
      <c r="K1743"/>
      <c r="L1743"/>
      <c r="M1743"/>
      <c r="N1743"/>
      <c r="O1743"/>
      <c r="P1743"/>
      <c r="Q1743"/>
      <c r="R1743"/>
    </row>
    <row r="1744" spans="1:18" s="1" customFormat="1" x14ac:dyDescent="0.25">
      <c r="A1744"/>
      <c r="B1744"/>
      <c r="C1744"/>
      <c r="D1744"/>
      <c r="E1744"/>
      <c r="F1744"/>
      <c r="G1744"/>
      <c r="H1744"/>
      <c r="I1744"/>
      <c r="J1744"/>
      <c r="K1744"/>
      <c r="L1744"/>
      <c r="M1744"/>
      <c r="N1744"/>
      <c r="O1744"/>
      <c r="P1744"/>
      <c r="Q1744"/>
      <c r="R1744"/>
    </row>
    <row r="1745" spans="1:18" s="1" customFormat="1" x14ac:dyDescent="0.25">
      <c r="A1745"/>
      <c r="B1745"/>
      <c r="C1745"/>
      <c r="D1745"/>
      <c r="E1745"/>
      <c r="F1745"/>
      <c r="G1745"/>
      <c r="H1745"/>
      <c r="I1745"/>
      <c r="J1745"/>
      <c r="K1745"/>
      <c r="L1745"/>
      <c r="M1745"/>
      <c r="N1745"/>
      <c r="O1745"/>
      <c r="P1745"/>
      <c r="Q1745"/>
      <c r="R1745"/>
    </row>
    <row r="1746" spans="1:18" s="1" customFormat="1" x14ac:dyDescent="0.25">
      <c r="A1746"/>
      <c r="B1746"/>
      <c r="C1746"/>
      <c r="D1746"/>
      <c r="E1746"/>
      <c r="F1746"/>
      <c r="G1746"/>
      <c r="H1746"/>
      <c r="I1746"/>
      <c r="J1746"/>
      <c r="K1746"/>
      <c r="L1746"/>
      <c r="M1746"/>
      <c r="N1746"/>
      <c r="O1746"/>
      <c r="P1746"/>
      <c r="Q1746"/>
      <c r="R1746"/>
    </row>
    <row r="1747" spans="1:18" s="1" customFormat="1" x14ac:dyDescent="0.25">
      <c r="A1747"/>
      <c r="B1747"/>
      <c r="C1747"/>
      <c r="D1747"/>
      <c r="E1747"/>
      <c r="F1747"/>
      <c r="G1747"/>
      <c r="H1747"/>
      <c r="I1747"/>
      <c r="J1747"/>
      <c r="K1747"/>
      <c r="L1747"/>
      <c r="M1747"/>
      <c r="N1747"/>
      <c r="O1747"/>
      <c r="P1747"/>
      <c r="Q1747"/>
      <c r="R1747"/>
    </row>
    <row r="1748" spans="1:18" s="1" customFormat="1" x14ac:dyDescent="0.25">
      <c r="A1748"/>
      <c r="B1748"/>
      <c r="C1748"/>
      <c r="D1748"/>
      <c r="E1748"/>
      <c r="F1748"/>
      <c r="G1748"/>
      <c r="H1748"/>
      <c r="I1748"/>
      <c r="J1748"/>
      <c r="K1748"/>
      <c r="L1748"/>
      <c r="M1748"/>
      <c r="N1748"/>
      <c r="O1748"/>
      <c r="P1748"/>
      <c r="Q1748"/>
      <c r="R1748"/>
    </row>
    <row r="1749" spans="1:18" s="1" customFormat="1" x14ac:dyDescent="0.25">
      <c r="A1749"/>
      <c r="B1749"/>
      <c r="C1749"/>
      <c r="D1749"/>
      <c r="E1749"/>
      <c r="F1749"/>
      <c r="G1749"/>
      <c r="H1749"/>
      <c r="I1749"/>
      <c r="J1749"/>
      <c r="K1749"/>
      <c r="L1749"/>
      <c r="M1749"/>
      <c r="N1749"/>
      <c r="O1749"/>
      <c r="P1749"/>
      <c r="Q1749"/>
      <c r="R1749"/>
    </row>
    <row r="1750" spans="1:18" s="1" customFormat="1" x14ac:dyDescent="0.25">
      <c r="A1750"/>
      <c r="B1750"/>
      <c r="C1750"/>
      <c r="D1750"/>
      <c r="E1750"/>
      <c r="F1750"/>
      <c r="G1750"/>
      <c r="H1750"/>
      <c r="I1750"/>
      <c r="J1750"/>
      <c r="K1750"/>
      <c r="L1750"/>
      <c r="M1750"/>
      <c r="N1750"/>
      <c r="O1750"/>
      <c r="P1750"/>
      <c r="Q1750"/>
      <c r="R1750"/>
    </row>
    <row r="1751" spans="1:18" s="1" customFormat="1" x14ac:dyDescent="0.25">
      <c r="A1751"/>
      <c r="B1751"/>
      <c r="C1751"/>
      <c r="D1751"/>
      <c r="E1751"/>
      <c r="F1751"/>
      <c r="G1751"/>
      <c r="H1751"/>
      <c r="I1751"/>
      <c r="J1751"/>
      <c r="K1751"/>
      <c r="L1751"/>
      <c r="M1751"/>
      <c r="N1751"/>
      <c r="O1751"/>
      <c r="P1751"/>
      <c r="Q1751"/>
      <c r="R1751"/>
    </row>
    <row r="1752" spans="1:18" s="1" customFormat="1" x14ac:dyDescent="0.25">
      <c r="A1752"/>
      <c r="B1752"/>
      <c r="C1752"/>
      <c r="D1752"/>
      <c r="E1752"/>
      <c r="F1752"/>
      <c r="G1752"/>
      <c r="H1752"/>
      <c r="I1752"/>
      <c r="J1752"/>
      <c r="K1752"/>
      <c r="L1752"/>
      <c r="M1752"/>
      <c r="N1752"/>
      <c r="O1752"/>
      <c r="P1752"/>
      <c r="Q1752"/>
      <c r="R1752"/>
    </row>
    <row r="1753" spans="1:18" s="1" customFormat="1" x14ac:dyDescent="0.25">
      <c r="A1753"/>
      <c r="B1753"/>
      <c r="C1753"/>
      <c r="D1753"/>
      <c r="E1753"/>
      <c r="F1753"/>
      <c r="G1753"/>
      <c r="H1753"/>
      <c r="I1753"/>
      <c r="J1753"/>
      <c r="K1753"/>
      <c r="L1753"/>
      <c r="M1753"/>
      <c r="N1753"/>
      <c r="O1753"/>
      <c r="P1753"/>
      <c r="Q1753"/>
      <c r="R1753"/>
    </row>
    <row r="1754" spans="1:18" s="1" customFormat="1" x14ac:dyDescent="0.25">
      <c r="A1754"/>
      <c r="B1754"/>
      <c r="C1754"/>
      <c r="D1754"/>
      <c r="E1754"/>
      <c r="F1754"/>
      <c r="G1754"/>
      <c r="H1754"/>
      <c r="I1754"/>
      <c r="J1754"/>
      <c r="K1754"/>
      <c r="L1754"/>
      <c r="M1754"/>
      <c r="N1754"/>
      <c r="O1754"/>
      <c r="P1754"/>
      <c r="Q1754"/>
      <c r="R1754"/>
    </row>
    <row r="1755" spans="1:18" s="1" customFormat="1" x14ac:dyDescent="0.25">
      <c r="A1755"/>
      <c r="B1755"/>
      <c r="C1755"/>
      <c r="D1755"/>
      <c r="E1755"/>
      <c r="F1755"/>
      <c r="G1755"/>
      <c r="H1755"/>
      <c r="I1755"/>
      <c r="J1755"/>
      <c r="K1755"/>
      <c r="L1755"/>
      <c r="M1755"/>
      <c r="N1755"/>
      <c r="O1755"/>
      <c r="P1755"/>
      <c r="Q1755"/>
      <c r="R1755"/>
    </row>
    <row r="1756" spans="1:18" s="1" customFormat="1" x14ac:dyDescent="0.25">
      <c r="A1756"/>
      <c r="B1756"/>
      <c r="C1756"/>
      <c r="D1756"/>
      <c r="E1756"/>
      <c r="F1756"/>
      <c r="G1756"/>
      <c r="H1756"/>
      <c r="I1756"/>
      <c r="J1756"/>
      <c r="K1756"/>
      <c r="L1756"/>
      <c r="M1756"/>
      <c r="N1756"/>
      <c r="O1756"/>
      <c r="P1756"/>
      <c r="Q1756"/>
      <c r="R1756"/>
    </row>
    <row r="1757" spans="1:18" s="1" customFormat="1" x14ac:dyDescent="0.25">
      <c r="A1757"/>
      <c r="B1757"/>
      <c r="C1757"/>
      <c r="D1757"/>
      <c r="E1757"/>
      <c r="F1757"/>
      <c r="G1757"/>
      <c r="H1757"/>
      <c r="I1757"/>
      <c r="J1757"/>
      <c r="K1757"/>
      <c r="L1757"/>
      <c r="M1757"/>
      <c r="N1757"/>
      <c r="O1757"/>
      <c r="P1757"/>
      <c r="Q1757"/>
      <c r="R1757"/>
    </row>
    <row r="1758" spans="1:18" s="1" customFormat="1" x14ac:dyDescent="0.25">
      <c r="A1758"/>
      <c r="B1758"/>
      <c r="C1758"/>
      <c r="D1758"/>
      <c r="E1758"/>
      <c r="F1758"/>
      <c r="G1758"/>
      <c r="H1758"/>
      <c r="I1758"/>
      <c r="J1758"/>
      <c r="K1758"/>
      <c r="L1758"/>
      <c r="M1758"/>
      <c r="N1758"/>
      <c r="O1758"/>
      <c r="P1758"/>
      <c r="Q1758"/>
      <c r="R1758"/>
    </row>
    <row r="1759" spans="1:18" s="1" customFormat="1" x14ac:dyDescent="0.25">
      <c r="A1759"/>
      <c r="B1759"/>
      <c r="C1759"/>
      <c r="D1759"/>
      <c r="E1759"/>
      <c r="F1759"/>
      <c r="G1759"/>
      <c r="H1759"/>
      <c r="I1759"/>
      <c r="J1759"/>
      <c r="K1759"/>
      <c r="L1759"/>
      <c r="M1759"/>
      <c r="N1759"/>
      <c r="O1759"/>
      <c r="P1759"/>
      <c r="Q1759"/>
      <c r="R1759"/>
    </row>
    <row r="1760" spans="1:18" s="1" customFormat="1" x14ac:dyDescent="0.25">
      <c r="A1760"/>
      <c r="B1760"/>
      <c r="C1760"/>
      <c r="D1760"/>
      <c r="E1760"/>
      <c r="F1760"/>
      <c r="G1760"/>
      <c r="H1760"/>
      <c r="I1760"/>
      <c r="J1760"/>
      <c r="K1760"/>
      <c r="L1760"/>
      <c r="M1760"/>
      <c r="N1760"/>
      <c r="O1760"/>
      <c r="P1760"/>
      <c r="Q1760"/>
      <c r="R1760"/>
    </row>
    <row r="1761" spans="1:18" s="1" customFormat="1" x14ac:dyDescent="0.25">
      <c r="A1761"/>
      <c r="B1761"/>
      <c r="C1761"/>
      <c r="D1761"/>
      <c r="E1761"/>
      <c r="F1761"/>
      <c r="G1761"/>
      <c r="H1761"/>
      <c r="I1761"/>
      <c r="J1761"/>
      <c r="K1761"/>
      <c r="L1761"/>
      <c r="M1761"/>
      <c r="N1761"/>
      <c r="O1761"/>
      <c r="P1761"/>
      <c r="Q1761"/>
      <c r="R1761"/>
    </row>
    <row r="1762" spans="1:18" s="1" customFormat="1" x14ac:dyDescent="0.25">
      <c r="A1762"/>
      <c r="B1762"/>
      <c r="C1762"/>
      <c r="D1762"/>
      <c r="E1762"/>
      <c r="F1762"/>
      <c r="G1762"/>
      <c r="H1762"/>
      <c r="I1762"/>
      <c r="J1762"/>
      <c r="K1762"/>
      <c r="L1762"/>
      <c r="M1762"/>
      <c r="N1762"/>
      <c r="O1762"/>
      <c r="P1762"/>
      <c r="Q1762"/>
      <c r="R1762"/>
    </row>
    <row r="1763" spans="1:18" s="1" customFormat="1" x14ac:dyDescent="0.25">
      <c r="A1763"/>
      <c r="B1763"/>
      <c r="C1763"/>
      <c r="D1763"/>
      <c r="E1763"/>
      <c r="F1763"/>
      <c r="G1763"/>
      <c r="H1763"/>
      <c r="I1763"/>
      <c r="J1763"/>
      <c r="K1763"/>
      <c r="L1763"/>
      <c r="M1763"/>
      <c r="N1763"/>
      <c r="O1763"/>
      <c r="P1763"/>
      <c r="Q1763"/>
      <c r="R1763"/>
    </row>
    <row r="1764" spans="1:18" s="1" customFormat="1" x14ac:dyDescent="0.25">
      <c r="A1764"/>
      <c r="B1764"/>
      <c r="C1764"/>
      <c r="D1764"/>
      <c r="E1764"/>
      <c r="F1764"/>
      <c r="G1764"/>
      <c r="H1764"/>
      <c r="I1764"/>
      <c r="J1764"/>
      <c r="K1764"/>
      <c r="L1764"/>
      <c r="M1764"/>
      <c r="N1764"/>
      <c r="O1764"/>
      <c r="P1764"/>
      <c r="Q1764"/>
      <c r="R1764"/>
    </row>
    <row r="1765" spans="1:18" s="1" customFormat="1" x14ac:dyDescent="0.25">
      <c r="A1765"/>
      <c r="B1765"/>
      <c r="C1765"/>
      <c r="D1765"/>
      <c r="E1765"/>
      <c r="F1765"/>
      <c r="G1765"/>
      <c r="H1765"/>
      <c r="I1765"/>
      <c r="J1765"/>
      <c r="K1765"/>
      <c r="L1765"/>
      <c r="M1765"/>
      <c r="N1765"/>
      <c r="O1765"/>
      <c r="P1765"/>
      <c r="Q1765"/>
      <c r="R1765"/>
    </row>
    <row r="1766" spans="1:18" s="1" customFormat="1" x14ac:dyDescent="0.25">
      <c r="A1766"/>
      <c r="B1766"/>
      <c r="C1766"/>
      <c r="D1766"/>
      <c r="E1766"/>
      <c r="F1766"/>
      <c r="G1766"/>
      <c r="H1766"/>
      <c r="I1766"/>
      <c r="J1766"/>
      <c r="K1766"/>
      <c r="L1766"/>
      <c r="M1766"/>
      <c r="N1766"/>
      <c r="O1766"/>
      <c r="P1766"/>
      <c r="Q1766"/>
      <c r="R1766"/>
    </row>
    <row r="1767" spans="1:18" s="1" customFormat="1" x14ac:dyDescent="0.25">
      <c r="A1767"/>
      <c r="B1767"/>
      <c r="C1767"/>
      <c r="D1767"/>
      <c r="E1767"/>
      <c r="F1767"/>
      <c r="G1767"/>
      <c r="H1767"/>
      <c r="I1767"/>
      <c r="J1767"/>
      <c r="K1767"/>
      <c r="L1767"/>
      <c r="M1767"/>
      <c r="N1767"/>
      <c r="O1767"/>
      <c r="P1767"/>
      <c r="Q1767"/>
      <c r="R1767"/>
    </row>
    <row r="1768" spans="1:18" s="1" customFormat="1" x14ac:dyDescent="0.25">
      <c r="A1768"/>
      <c r="B1768"/>
      <c r="C1768"/>
      <c r="D1768"/>
      <c r="E1768"/>
      <c r="F1768"/>
      <c r="G1768"/>
      <c r="H1768"/>
      <c r="I1768"/>
      <c r="J1768"/>
      <c r="K1768"/>
      <c r="L1768"/>
      <c r="M1768"/>
      <c r="N1768"/>
      <c r="O1768"/>
      <c r="P1768"/>
      <c r="Q1768"/>
      <c r="R1768"/>
    </row>
    <row r="1769" spans="1:18" s="1" customFormat="1" x14ac:dyDescent="0.25">
      <c r="A1769"/>
      <c r="B1769"/>
      <c r="C1769"/>
      <c r="D1769"/>
      <c r="E1769"/>
      <c r="F1769"/>
      <c r="G1769"/>
      <c r="H1769"/>
      <c r="I1769"/>
      <c r="J1769"/>
      <c r="K1769"/>
      <c r="L1769"/>
      <c r="M1769"/>
      <c r="N1769"/>
      <c r="O1769"/>
      <c r="P1769"/>
      <c r="Q1769"/>
      <c r="R1769"/>
    </row>
    <row r="1770" spans="1:18" s="1" customFormat="1" x14ac:dyDescent="0.25">
      <c r="A1770"/>
      <c r="B1770"/>
      <c r="C1770"/>
      <c r="D1770"/>
      <c r="E1770"/>
      <c r="F1770"/>
      <c r="G1770"/>
      <c r="H1770"/>
      <c r="I1770"/>
      <c r="J1770"/>
      <c r="K1770"/>
      <c r="L1770"/>
      <c r="M1770"/>
      <c r="N1770"/>
      <c r="O1770"/>
      <c r="P1770"/>
      <c r="Q1770"/>
      <c r="R1770"/>
    </row>
    <row r="1771" spans="1:18" s="1" customFormat="1" x14ac:dyDescent="0.25">
      <c r="A1771"/>
      <c r="B1771"/>
      <c r="C1771"/>
      <c r="D1771"/>
      <c r="E1771"/>
      <c r="F1771"/>
      <c r="G1771"/>
      <c r="H1771"/>
      <c r="I1771"/>
      <c r="J1771"/>
      <c r="K1771"/>
      <c r="L1771"/>
      <c r="M1771"/>
      <c r="N1771"/>
      <c r="O1771"/>
      <c r="P1771"/>
      <c r="Q1771"/>
      <c r="R1771"/>
    </row>
    <row r="1772" spans="1:18" s="1" customFormat="1" x14ac:dyDescent="0.25">
      <c r="A1772"/>
      <c r="B1772"/>
      <c r="C1772"/>
      <c r="D1772"/>
      <c r="E1772"/>
      <c r="F1772"/>
      <c r="G1772"/>
      <c r="H1772"/>
      <c r="I1772"/>
      <c r="J1772"/>
      <c r="K1772"/>
      <c r="L1772"/>
      <c r="M1772"/>
      <c r="N1772"/>
      <c r="O1772"/>
      <c r="P1772"/>
      <c r="Q1772"/>
      <c r="R1772"/>
    </row>
    <row r="1773" spans="1:18" s="1" customFormat="1" x14ac:dyDescent="0.25">
      <c r="A1773"/>
      <c r="B1773"/>
      <c r="C1773"/>
      <c r="D1773"/>
      <c r="E1773"/>
      <c r="F1773"/>
      <c r="G1773"/>
      <c r="H1773"/>
      <c r="I1773"/>
      <c r="J1773"/>
      <c r="K1773"/>
      <c r="L1773"/>
      <c r="M1773"/>
      <c r="N1773"/>
      <c r="O1773"/>
      <c r="P1773"/>
      <c r="Q1773"/>
      <c r="R1773"/>
    </row>
    <row r="1774" spans="1:18" s="1" customFormat="1" x14ac:dyDescent="0.25">
      <c r="A1774"/>
      <c r="B1774"/>
      <c r="C1774"/>
      <c r="D1774"/>
      <c r="E1774"/>
      <c r="F1774"/>
      <c r="G1774"/>
      <c r="H1774"/>
      <c r="I1774"/>
      <c r="J1774"/>
      <c r="K1774"/>
      <c r="L1774"/>
      <c r="M1774"/>
      <c r="N1774"/>
      <c r="O1774"/>
      <c r="P1774"/>
      <c r="Q1774"/>
      <c r="R1774"/>
    </row>
    <row r="1775" spans="1:18" s="1" customFormat="1" x14ac:dyDescent="0.25">
      <c r="A1775"/>
      <c r="B1775"/>
      <c r="C1775"/>
      <c r="D1775"/>
      <c r="E1775"/>
      <c r="F1775"/>
      <c r="G1775"/>
      <c r="H1775"/>
      <c r="I1775"/>
      <c r="J1775"/>
      <c r="K1775"/>
      <c r="L1775"/>
      <c r="M1775"/>
      <c r="N1775"/>
      <c r="O1775"/>
      <c r="P1775"/>
      <c r="Q1775"/>
      <c r="R1775"/>
    </row>
    <row r="1776" spans="1:18" s="1" customFormat="1" x14ac:dyDescent="0.25">
      <c r="A1776"/>
      <c r="B1776"/>
      <c r="C1776"/>
      <c r="D1776"/>
      <c r="E1776"/>
      <c r="F1776"/>
      <c r="G1776"/>
      <c r="H1776"/>
      <c r="I1776"/>
      <c r="J1776"/>
      <c r="K1776"/>
      <c r="L1776"/>
      <c r="M1776"/>
      <c r="N1776"/>
      <c r="O1776"/>
      <c r="P1776"/>
      <c r="Q1776"/>
      <c r="R1776"/>
    </row>
    <row r="1777" spans="1:18" s="1" customFormat="1" x14ac:dyDescent="0.25">
      <c r="A1777"/>
      <c r="B1777"/>
      <c r="C1777"/>
      <c r="D1777"/>
      <c r="E1777"/>
      <c r="F1777"/>
      <c r="G1777"/>
      <c r="H1777"/>
      <c r="I1777"/>
      <c r="J1777"/>
      <c r="K1777"/>
      <c r="L1777"/>
      <c r="M1777"/>
      <c r="N1777"/>
      <c r="O1777"/>
      <c r="P1777"/>
      <c r="Q1777"/>
      <c r="R1777"/>
    </row>
    <row r="1778" spans="1:18" s="1" customFormat="1" x14ac:dyDescent="0.25">
      <c r="A1778"/>
      <c r="B1778"/>
      <c r="C1778"/>
      <c r="D1778"/>
      <c r="E1778"/>
      <c r="F1778"/>
      <c r="G1778"/>
      <c r="H1778"/>
      <c r="I1778"/>
      <c r="J1778"/>
      <c r="K1778"/>
      <c r="L1778"/>
      <c r="M1778"/>
      <c r="N1778"/>
      <c r="O1778"/>
      <c r="P1778"/>
      <c r="Q1778"/>
      <c r="R1778"/>
    </row>
    <row r="1779" spans="1:18" s="1" customFormat="1" x14ac:dyDescent="0.25">
      <c r="A1779"/>
      <c r="B1779"/>
      <c r="C1779"/>
      <c r="D1779"/>
      <c r="E1779"/>
      <c r="F1779"/>
      <c r="G1779"/>
      <c r="H1779"/>
      <c r="I1779"/>
      <c r="J1779"/>
      <c r="K1779"/>
      <c r="L1779"/>
      <c r="M1779"/>
      <c r="N1779"/>
      <c r="O1779"/>
      <c r="P1779"/>
      <c r="Q1779"/>
      <c r="R1779"/>
    </row>
    <row r="1780" spans="1:18" s="1" customFormat="1" x14ac:dyDescent="0.25">
      <c r="A1780"/>
      <c r="B1780"/>
      <c r="C1780"/>
      <c r="D1780"/>
      <c r="E1780"/>
      <c r="F1780"/>
      <c r="G1780"/>
      <c r="H1780"/>
      <c r="I1780"/>
      <c r="J1780"/>
      <c r="K1780"/>
      <c r="L1780"/>
      <c r="M1780"/>
      <c r="N1780"/>
      <c r="O1780"/>
      <c r="P1780"/>
      <c r="Q1780"/>
      <c r="R1780"/>
    </row>
    <row r="1781" spans="1:18" s="1" customFormat="1" x14ac:dyDescent="0.25">
      <c r="A1781"/>
      <c r="B1781"/>
      <c r="C1781"/>
      <c r="D1781"/>
      <c r="E1781"/>
      <c r="F1781"/>
      <c r="G1781"/>
      <c r="H1781"/>
      <c r="I1781"/>
      <c r="J1781"/>
      <c r="K1781"/>
      <c r="L1781"/>
      <c r="M1781"/>
      <c r="N1781"/>
      <c r="O1781"/>
      <c r="P1781"/>
      <c r="Q1781"/>
      <c r="R1781"/>
    </row>
    <row r="1782" spans="1:18" s="1" customFormat="1" x14ac:dyDescent="0.25">
      <c r="A1782"/>
      <c r="B1782"/>
      <c r="C1782"/>
      <c r="D1782"/>
      <c r="E1782"/>
      <c r="F1782"/>
      <c r="G1782"/>
      <c r="H1782"/>
      <c r="I1782"/>
      <c r="J1782"/>
      <c r="K1782"/>
      <c r="L1782"/>
      <c r="M1782"/>
      <c r="N1782"/>
      <c r="O1782"/>
      <c r="P1782"/>
      <c r="Q1782"/>
      <c r="R1782"/>
    </row>
    <row r="1783" spans="1:18" s="1" customFormat="1" x14ac:dyDescent="0.25">
      <c r="A1783"/>
      <c r="B1783"/>
      <c r="C1783"/>
      <c r="D1783"/>
      <c r="E1783"/>
      <c r="F1783"/>
      <c r="G1783"/>
      <c r="H1783"/>
      <c r="I1783"/>
      <c r="J1783"/>
      <c r="K1783"/>
      <c r="L1783"/>
      <c r="M1783"/>
      <c r="N1783"/>
      <c r="O1783"/>
      <c r="P1783"/>
      <c r="Q1783"/>
      <c r="R1783"/>
    </row>
    <row r="1784" spans="1:18" s="1" customFormat="1" x14ac:dyDescent="0.25">
      <c r="A1784"/>
      <c r="B1784"/>
      <c r="C1784"/>
      <c r="D1784"/>
      <c r="E1784"/>
      <c r="F1784"/>
      <c r="G1784"/>
      <c r="H1784"/>
      <c r="I1784"/>
      <c r="J1784"/>
      <c r="K1784"/>
      <c r="L1784"/>
      <c r="M1784"/>
      <c r="N1784"/>
      <c r="O1784"/>
      <c r="P1784"/>
      <c r="Q1784"/>
      <c r="R1784"/>
    </row>
    <row r="1785" spans="1:18" s="1" customFormat="1" x14ac:dyDescent="0.25">
      <c r="A1785"/>
      <c r="B1785"/>
      <c r="C1785"/>
      <c r="D1785"/>
      <c r="E1785"/>
      <c r="F1785"/>
      <c r="G1785"/>
      <c r="H1785"/>
      <c r="I1785"/>
      <c r="J1785"/>
      <c r="K1785"/>
      <c r="L1785"/>
      <c r="M1785"/>
      <c r="N1785"/>
      <c r="O1785"/>
      <c r="P1785"/>
      <c r="Q1785"/>
      <c r="R1785"/>
    </row>
    <row r="1786" spans="1:18" s="1" customFormat="1" x14ac:dyDescent="0.25">
      <c r="A1786"/>
      <c r="B1786"/>
      <c r="C1786"/>
      <c r="D1786"/>
      <c r="E1786"/>
      <c r="F1786"/>
      <c r="G1786"/>
      <c r="H1786"/>
      <c r="I1786"/>
      <c r="J1786"/>
      <c r="K1786"/>
      <c r="L1786"/>
      <c r="M1786"/>
      <c r="N1786"/>
      <c r="O1786"/>
      <c r="P1786"/>
      <c r="Q1786"/>
      <c r="R1786"/>
    </row>
    <row r="1787" spans="1:18" s="1" customFormat="1" x14ac:dyDescent="0.25">
      <c r="A1787"/>
      <c r="B1787"/>
      <c r="C1787"/>
      <c r="D1787"/>
      <c r="E1787"/>
      <c r="F1787"/>
      <c r="G1787"/>
      <c r="H1787"/>
      <c r="I1787"/>
      <c r="J1787"/>
      <c r="K1787"/>
      <c r="L1787"/>
      <c r="M1787"/>
      <c r="N1787"/>
      <c r="O1787"/>
      <c r="P1787"/>
      <c r="Q1787"/>
      <c r="R1787"/>
    </row>
    <row r="1788" spans="1:18" s="1" customFormat="1" x14ac:dyDescent="0.25">
      <c r="A1788"/>
      <c r="B1788"/>
      <c r="C1788"/>
      <c r="D1788"/>
      <c r="E1788"/>
      <c r="F1788"/>
      <c r="G1788"/>
      <c r="H1788"/>
      <c r="I1788"/>
      <c r="J1788"/>
      <c r="K1788"/>
      <c r="L1788"/>
      <c r="M1788"/>
      <c r="N1788"/>
      <c r="O1788"/>
      <c r="P1788"/>
      <c r="Q1788"/>
      <c r="R1788"/>
    </row>
    <row r="1789" spans="1:18" s="1" customFormat="1" x14ac:dyDescent="0.25">
      <c r="A1789"/>
      <c r="B1789"/>
      <c r="C1789"/>
      <c r="D1789"/>
      <c r="E1789"/>
      <c r="F1789"/>
      <c r="G1789"/>
      <c r="H1789"/>
      <c r="I1789"/>
      <c r="J1789"/>
      <c r="K1789"/>
      <c r="L1789"/>
      <c r="M1789"/>
      <c r="N1789"/>
      <c r="O1789"/>
      <c r="P1789"/>
      <c r="Q1789"/>
      <c r="R1789"/>
    </row>
    <row r="1790" spans="1:18" s="1" customFormat="1" x14ac:dyDescent="0.25">
      <c r="A1790"/>
      <c r="B1790"/>
      <c r="C1790"/>
      <c r="D1790"/>
      <c r="E1790"/>
      <c r="F1790"/>
      <c r="G1790"/>
      <c r="H1790"/>
      <c r="I1790"/>
      <c r="J1790"/>
      <c r="K1790"/>
      <c r="L1790"/>
      <c r="M1790"/>
      <c r="N1790"/>
      <c r="O1790"/>
      <c r="P1790"/>
      <c r="Q1790"/>
      <c r="R1790"/>
    </row>
    <row r="1791" spans="1:18" s="1" customFormat="1" x14ac:dyDescent="0.25">
      <c r="A1791"/>
      <c r="B1791"/>
      <c r="C1791"/>
      <c r="D1791"/>
      <c r="E1791"/>
      <c r="F1791"/>
      <c r="G1791"/>
      <c r="H1791"/>
      <c r="I1791"/>
      <c r="J1791"/>
      <c r="K1791"/>
      <c r="L1791"/>
      <c r="M1791"/>
      <c r="N1791"/>
      <c r="O1791"/>
      <c r="P1791"/>
      <c r="Q1791"/>
      <c r="R1791"/>
    </row>
    <row r="1792" spans="1:18" s="1" customFormat="1" x14ac:dyDescent="0.25">
      <c r="A1792"/>
      <c r="B1792"/>
      <c r="C1792"/>
      <c r="D1792"/>
      <c r="E1792"/>
      <c r="F1792"/>
      <c r="G1792"/>
      <c r="H1792"/>
      <c r="I1792"/>
      <c r="J1792"/>
      <c r="K1792"/>
      <c r="L1792"/>
      <c r="M1792"/>
      <c r="N1792"/>
      <c r="O1792"/>
      <c r="P1792"/>
      <c r="Q1792"/>
      <c r="R1792"/>
    </row>
    <row r="1793" spans="1:18" s="1" customFormat="1" x14ac:dyDescent="0.25">
      <c r="A1793"/>
      <c r="B1793"/>
      <c r="C1793"/>
      <c r="D1793"/>
      <c r="E1793"/>
      <c r="F1793"/>
      <c r="G1793"/>
      <c r="H1793"/>
      <c r="I1793"/>
      <c r="J1793"/>
      <c r="K1793"/>
      <c r="L1793"/>
      <c r="M1793"/>
      <c r="N1793"/>
      <c r="O1793"/>
      <c r="P1793"/>
      <c r="Q1793"/>
      <c r="R1793"/>
    </row>
    <row r="1794" spans="1:18" s="1" customFormat="1" x14ac:dyDescent="0.25">
      <c r="A1794"/>
      <c r="B1794"/>
      <c r="C1794"/>
      <c r="D1794"/>
      <c r="E1794"/>
      <c r="F1794"/>
      <c r="G1794"/>
      <c r="H1794"/>
      <c r="I1794"/>
      <c r="J1794"/>
      <c r="K1794"/>
      <c r="L1794"/>
      <c r="M1794"/>
      <c r="N1794"/>
      <c r="O1794"/>
      <c r="P1794"/>
      <c r="Q1794"/>
      <c r="R1794"/>
    </row>
    <row r="1795" spans="1:18" s="1" customFormat="1" x14ac:dyDescent="0.25">
      <c r="A1795"/>
      <c r="B1795"/>
      <c r="C1795"/>
      <c r="D1795"/>
      <c r="E1795"/>
      <c r="F1795"/>
      <c r="G1795"/>
      <c r="H1795"/>
      <c r="I1795"/>
      <c r="J1795"/>
      <c r="K1795"/>
      <c r="L1795"/>
      <c r="M1795"/>
      <c r="N1795"/>
      <c r="O1795"/>
      <c r="P1795"/>
      <c r="Q1795"/>
      <c r="R1795"/>
    </row>
    <row r="1796" spans="1:18" s="1" customFormat="1" x14ac:dyDescent="0.25">
      <c r="A1796"/>
      <c r="B1796"/>
      <c r="C1796"/>
      <c r="D1796"/>
      <c r="E1796"/>
      <c r="F1796"/>
      <c r="G1796"/>
      <c r="H1796"/>
      <c r="I1796"/>
      <c r="J1796"/>
      <c r="K1796"/>
      <c r="L1796"/>
      <c r="M1796"/>
      <c r="N1796"/>
      <c r="O1796"/>
      <c r="P1796"/>
      <c r="Q1796"/>
      <c r="R1796"/>
    </row>
    <row r="1797" spans="1:18" s="1" customFormat="1" x14ac:dyDescent="0.25">
      <c r="A1797"/>
      <c r="B1797"/>
      <c r="C1797"/>
      <c r="D1797"/>
      <c r="E1797"/>
      <c r="F1797"/>
      <c r="G1797"/>
      <c r="H1797"/>
      <c r="I1797"/>
      <c r="J1797"/>
      <c r="K1797"/>
      <c r="L1797"/>
      <c r="M1797"/>
      <c r="N1797"/>
      <c r="O1797"/>
      <c r="P1797"/>
      <c r="Q1797"/>
      <c r="R1797"/>
    </row>
    <row r="1798" spans="1:18" s="1" customFormat="1" x14ac:dyDescent="0.25">
      <c r="A1798"/>
      <c r="B1798"/>
      <c r="C1798"/>
      <c r="D1798"/>
      <c r="E1798"/>
      <c r="F1798"/>
      <c r="G1798"/>
      <c r="H1798"/>
      <c r="I1798"/>
      <c r="J1798"/>
      <c r="K1798"/>
      <c r="L1798"/>
      <c r="M1798"/>
      <c r="N1798"/>
      <c r="O1798"/>
      <c r="P1798"/>
      <c r="Q1798"/>
      <c r="R1798"/>
    </row>
    <row r="1799" spans="1:18" s="1" customFormat="1" x14ac:dyDescent="0.25">
      <c r="A1799"/>
      <c r="B1799"/>
      <c r="C1799"/>
      <c r="D1799"/>
      <c r="E1799"/>
      <c r="F1799"/>
      <c r="G1799"/>
      <c r="H1799"/>
      <c r="I1799"/>
      <c r="J1799"/>
      <c r="K1799"/>
      <c r="L1799"/>
      <c r="M1799"/>
      <c r="N1799"/>
      <c r="O1799"/>
      <c r="P1799"/>
      <c r="Q1799"/>
      <c r="R1799"/>
    </row>
    <row r="1800" spans="1:18" s="1" customFormat="1" x14ac:dyDescent="0.25">
      <c r="A1800"/>
      <c r="B1800"/>
      <c r="C1800"/>
      <c r="D1800"/>
      <c r="E1800"/>
      <c r="F1800"/>
      <c r="G1800"/>
      <c r="H1800"/>
      <c r="I1800"/>
      <c r="J1800"/>
      <c r="K1800"/>
      <c r="L1800"/>
      <c r="M1800"/>
      <c r="N1800"/>
      <c r="O1800"/>
      <c r="P1800"/>
      <c r="Q1800"/>
      <c r="R1800"/>
    </row>
    <row r="1801" spans="1:18" s="1" customFormat="1" x14ac:dyDescent="0.25">
      <c r="A1801"/>
      <c r="B1801"/>
      <c r="C1801"/>
      <c r="D1801"/>
      <c r="E1801"/>
      <c r="F1801"/>
      <c r="G1801"/>
      <c r="H1801"/>
      <c r="I1801"/>
      <c r="J1801"/>
      <c r="K1801"/>
      <c r="L1801"/>
      <c r="M1801"/>
      <c r="N1801"/>
      <c r="O1801"/>
      <c r="P1801"/>
      <c r="Q1801"/>
      <c r="R1801"/>
    </row>
    <row r="1802" spans="1:18" s="1" customFormat="1" x14ac:dyDescent="0.25">
      <c r="A1802"/>
      <c r="B1802"/>
      <c r="C1802"/>
      <c r="D1802"/>
      <c r="E1802"/>
      <c r="F1802"/>
      <c r="G1802"/>
      <c r="H1802"/>
      <c r="I1802"/>
      <c r="J1802"/>
      <c r="K1802"/>
      <c r="L1802"/>
      <c r="M1802"/>
      <c r="N1802"/>
      <c r="O1802"/>
      <c r="P1802"/>
      <c r="Q1802"/>
      <c r="R1802"/>
    </row>
    <row r="1803" spans="1:18" s="1" customFormat="1" x14ac:dyDescent="0.25">
      <c r="A1803"/>
      <c r="B1803"/>
      <c r="C1803"/>
      <c r="D1803"/>
      <c r="E1803"/>
      <c r="F1803"/>
      <c r="G1803"/>
      <c r="H1803"/>
      <c r="I1803"/>
      <c r="J1803"/>
      <c r="K1803"/>
      <c r="L1803"/>
      <c r="M1803"/>
      <c r="N1803"/>
      <c r="O1803"/>
      <c r="P1803"/>
      <c r="Q1803"/>
      <c r="R1803"/>
    </row>
    <row r="1804" spans="1:18" s="1" customFormat="1" x14ac:dyDescent="0.25">
      <c r="A1804"/>
      <c r="B1804"/>
      <c r="C1804"/>
      <c r="D1804"/>
      <c r="E1804"/>
      <c r="F1804"/>
      <c r="G1804"/>
      <c r="H1804"/>
      <c r="I1804"/>
      <c r="J1804"/>
      <c r="K1804"/>
      <c r="L1804"/>
      <c r="M1804"/>
      <c r="N1804"/>
      <c r="O1804"/>
      <c r="P1804"/>
      <c r="Q1804"/>
      <c r="R1804"/>
    </row>
    <row r="1805" spans="1:18" s="1" customFormat="1" x14ac:dyDescent="0.25">
      <c r="A1805"/>
      <c r="B1805"/>
      <c r="C1805"/>
      <c r="D1805"/>
      <c r="E1805"/>
      <c r="F1805"/>
      <c r="G1805"/>
      <c r="H1805"/>
      <c r="I1805"/>
      <c r="J1805"/>
      <c r="K1805"/>
      <c r="L1805"/>
      <c r="M1805"/>
      <c r="N1805"/>
      <c r="O1805"/>
      <c r="P1805"/>
      <c r="Q1805"/>
      <c r="R1805"/>
    </row>
    <row r="1806" spans="1:18" s="1" customFormat="1" x14ac:dyDescent="0.25">
      <c r="A1806"/>
      <c r="B1806"/>
      <c r="C1806"/>
      <c r="D1806"/>
      <c r="E1806"/>
      <c r="F1806"/>
      <c r="G1806"/>
      <c r="H1806"/>
      <c r="I1806"/>
      <c r="J1806"/>
      <c r="K1806"/>
      <c r="L1806"/>
      <c r="M1806"/>
      <c r="N1806"/>
      <c r="O1806"/>
      <c r="P1806"/>
      <c r="Q1806"/>
      <c r="R1806"/>
    </row>
    <row r="1807" spans="1:18" s="1" customFormat="1" x14ac:dyDescent="0.25">
      <c r="A1807"/>
      <c r="B1807"/>
      <c r="C1807"/>
      <c r="D1807"/>
      <c r="E1807"/>
      <c r="F1807"/>
      <c r="G1807"/>
      <c r="H1807"/>
      <c r="I1807"/>
      <c r="J1807"/>
      <c r="K1807"/>
      <c r="L1807"/>
      <c r="M1807"/>
      <c r="N1807"/>
      <c r="O1807"/>
      <c r="P1807"/>
      <c r="Q1807"/>
      <c r="R1807"/>
    </row>
    <row r="1808" spans="1:18" s="1" customFormat="1" x14ac:dyDescent="0.25">
      <c r="A1808"/>
      <c r="B1808"/>
      <c r="C1808"/>
      <c r="D1808"/>
      <c r="E1808"/>
      <c r="F1808"/>
      <c r="G1808"/>
      <c r="H1808"/>
      <c r="I1808"/>
      <c r="J1808"/>
      <c r="K1808"/>
      <c r="L1808"/>
      <c r="M1808"/>
      <c r="N1808"/>
      <c r="O1808"/>
      <c r="P1808"/>
      <c r="Q1808"/>
      <c r="R1808"/>
    </row>
    <row r="1809" spans="1:18" s="1" customFormat="1" x14ac:dyDescent="0.25">
      <c r="A1809"/>
      <c r="B1809"/>
      <c r="C1809"/>
      <c r="D1809"/>
      <c r="E1809"/>
      <c r="F1809"/>
      <c r="G1809"/>
      <c r="H1809"/>
      <c r="I1809"/>
      <c r="J1809"/>
      <c r="K1809"/>
      <c r="L1809"/>
      <c r="M1809"/>
      <c r="N1809"/>
      <c r="O1809"/>
      <c r="P1809"/>
      <c r="Q1809"/>
      <c r="R1809"/>
    </row>
    <row r="1810" spans="1:18" s="1" customFormat="1" x14ac:dyDescent="0.25">
      <c r="A1810"/>
      <c r="B1810"/>
      <c r="C1810"/>
      <c r="D1810"/>
      <c r="E1810"/>
      <c r="F1810"/>
      <c r="G1810"/>
      <c r="H1810"/>
      <c r="I1810"/>
      <c r="J1810"/>
      <c r="K1810"/>
      <c r="L1810"/>
      <c r="M1810"/>
      <c r="N1810"/>
      <c r="O1810"/>
      <c r="P1810"/>
      <c r="Q1810"/>
      <c r="R1810"/>
    </row>
    <row r="1811" spans="1:18" s="1" customFormat="1" x14ac:dyDescent="0.25">
      <c r="A1811"/>
      <c r="B1811"/>
      <c r="C1811"/>
      <c r="D1811"/>
      <c r="E1811"/>
      <c r="F1811"/>
      <c r="G1811"/>
      <c r="H1811"/>
      <c r="I1811"/>
      <c r="J1811"/>
      <c r="K1811"/>
      <c r="L1811"/>
      <c r="M1811"/>
      <c r="N1811"/>
      <c r="O1811"/>
      <c r="P1811"/>
      <c r="Q1811"/>
      <c r="R1811"/>
    </row>
    <row r="1812" spans="1:18" s="1" customFormat="1" x14ac:dyDescent="0.25">
      <c r="A1812"/>
      <c r="B1812"/>
      <c r="C1812"/>
      <c r="D1812"/>
      <c r="E1812"/>
      <c r="F1812"/>
      <c r="G1812"/>
      <c r="H1812"/>
      <c r="I1812"/>
      <c r="J1812"/>
      <c r="K1812"/>
      <c r="L1812"/>
      <c r="M1812"/>
      <c r="N1812"/>
      <c r="O1812"/>
      <c r="P1812"/>
      <c r="Q1812"/>
      <c r="R1812"/>
    </row>
    <row r="1813" spans="1:18" s="1" customFormat="1" x14ac:dyDescent="0.25">
      <c r="A1813"/>
      <c r="B1813"/>
      <c r="C1813"/>
      <c r="D1813"/>
      <c r="E1813"/>
      <c r="F1813"/>
      <c r="G1813"/>
      <c r="H1813"/>
      <c r="I1813"/>
      <c r="J1813"/>
      <c r="K1813"/>
      <c r="L1813"/>
      <c r="M1813"/>
      <c r="N1813"/>
      <c r="O1813"/>
      <c r="P1813"/>
      <c r="Q1813"/>
      <c r="R1813"/>
    </row>
    <row r="1814" spans="1:18" s="1" customFormat="1" x14ac:dyDescent="0.25">
      <c r="A1814"/>
      <c r="B1814"/>
      <c r="C1814"/>
      <c r="D1814"/>
      <c r="E1814"/>
      <c r="F1814"/>
      <c r="G1814"/>
      <c r="H1814"/>
      <c r="I1814"/>
      <c r="J1814"/>
      <c r="K1814"/>
      <c r="L1814"/>
      <c r="M1814"/>
      <c r="N1814"/>
      <c r="O1814"/>
      <c r="P1814"/>
      <c r="Q1814"/>
      <c r="R1814"/>
    </row>
    <row r="1815" spans="1:18" s="1" customFormat="1" x14ac:dyDescent="0.25">
      <c r="A1815"/>
      <c r="B1815"/>
      <c r="C1815"/>
      <c r="D1815"/>
      <c r="E1815"/>
      <c r="F1815"/>
      <c r="G1815"/>
      <c r="H1815"/>
      <c r="I1815"/>
      <c r="J1815"/>
      <c r="K1815"/>
      <c r="L1815"/>
      <c r="M1815"/>
      <c r="N1815"/>
      <c r="O1815"/>
      <c r="P1815"/>
      <c r="Q1815"/>
      <c r="R1815"/>
    </row>
    <row r="1816" spans="1:18" s="1" customFormat="1" x14ac:dyDescent="0.25">
      <c r="A1816"/>
      <c r="B1816"/>
      <c r="C1816"/>
      <c r="D1816"/>
      <c r="E1816"/>
      <c r="F1816"/>
      <c r="G1816"/>
      <c r="H1816"/>
      <c r="I1816"/>
      <c r="J1816"/>
      <c r="K1816"/>
      <c r="L1816"/>
      <c r="M1816"/>
      <c r="N1816"/>
      <c r="O1816"/>
      <c r="P1816"/>
      <c r="Q1816"/>
      <c r="R1816"/>
    </row>
    <row r="1817" spans="1:18" s="1" customFormat="1" x14ac:dyDescent="0.25">
      <c r="A1817"/>
      <c r="B1817"/>
      <c r="C1817"/>
      <c r="D1817"/>
      <c r="E1817"/>
      <c r="F1817"/>
      <c r="G1817"/>
      <c r="H1817"/>
      <c r="I1817"/>
      <c r="J1817"/>
      <c r="K1817"/>
      <c r="L1817"/>
      <c r="M1817"/>
      <c r="N1817"/>
      <c r="O1817"/>
      <c r="P1817"/>
      <c r="Q1817"/>
      <c r="R1817"/>
    </row>
    <row r="1818" spans="1:18" s="1" customFormat="1" x14ac:dyDescent="0.25">
      <c r="A1818"/>
      <c r="B1818"/>
      <c r="C1818"/>
      <c r="D1818"/>
      <c r="E1818"/>
      <c r="F1818"/>
      <c r="G1818"/>
      <c r="H1818"/>
      <c r="I1818"/>
      <c r="J1818"/>
      <c r="K1818"/>
      <c r="L1818"/>
      <c r="M1818"/>
      <c r="N1818"/>
      <c r="O1818"/>
      <c r="P1818"/>
      <c r="Q1818"/>
      <c r="R1818"/>
    </row>
    <row r="1819" spans="1:18" s="1" customFormat="1" x14ac:dyDescent="0.25">
      <c r="A1819"/>
      <c r="B1819"/>
      <c r="C1819"/>
      <c r="D1819"/>
      <c r="E1819"/>
      <c r="F1819"/>
      <c r="G1819"/>
      <c r="H1819"/>
      <c r="I1819"/>
      <c r="J1819"/>
      <c r="K1819"/>
      <c r="L1819"/>
      <c r="M1819"/>
      <c r="N1819"/>
      <c r="O1819"/>
      <c r="P1819"/>
      <c r="Q1819"/>
      <c r="R1819"/>
    </row>
    <row r="1820" spans="1:18" s="1" customFormat="1" x14ac:dyDescent="0.25">
      <c r="A1820"/>
      <c r="B1820"/>
      <c r="C1820"/>
      <c r="D1820"/>
      <c r="E1820"/>
      <c r="F1820"/>
      <c r="G1820"/>
      <c r="H1820"/>
      <c r="I1820"/>
      <c r="J1820"/>
      <c r="K1820"/>
      <c r="L1820"/>
      <c r="M1820"/>
      <c r="N1820"/>
      <c r="O1820"/>
      <c r="P1820"/>
      <c r="Q1820"/>
      <c r="R1820"/>
    </row>
    <row r="1821" spans="1:18" s="1" customFormat="1" x14ac:dyDescent="0.25">
      <c r="A1821"/>
      <c r="B1821"/>
      <c r="C1821"/>
      <c r="D1821"/>
      <c r="E1821"/>
      <c r="F1821"/>
      <c r="G1821"/>
      <c r="H1821"/>
      <c r="I1821"/>
      <c r="J1821"/>
      <c r="K1821"/>
      <c r="L1821"/>
      <c r="M1821"/>
      <c r="N1821"/>
      <c r="O1821"/>
      <c r="P1821"/>
      <c r="Q1821"/>
      <c r="R1821"/>
    </row>
    <row r="1822" spans="1:18" s="1" customFormat="1" x14ac:dyDescent="0.25">
      <c r="A1822"/>
      <c r="B1822"/>
      <c r="C1822"/>
      <c r="D1822"/>
      <c r="E1822"/>
      <c r="F1822"/>
      <c r="G1822"/>
      <c r="H1822"/>
      <c r="I1822"/>
      <c r="J1822"/>
      <c r="K1822"/>
      <c r="L1822"/>
      <c r="M1822"/>
      <c r="N1822"/>
      <c r="O1822"/>
      <c r="P1822"/>
      <c r="Q1822"/>
      <c r="R1822"/>
    </row>
    <row r="1823" spans="1:18" s="1" customFormat="1" x14ac:dyDescent="0.25">
      <c r="A1823"/>
      <c r="B1823"/>
      <c r="C1823"/>
      <c r="D1823"/>
      <c r="E1823"/>
      <c r="F1823"/>
      <c r="G1823"/>
      <c r="H1823"/>
      <c r="I1823"/>
      <c r="J1823"/>
      <c r="K1823"/>
      <c r="L1823"/>
      <c r="M1823"/>
      <c r="N1823"/>
      <c r="O1823"/>
      <c r="P1823"/>
      <c r="Q1823"/>
      <c r="R1823"/>
    </row>
    <row r="1824" spans="1:18" s="1" customFormat="1" x14ac:dyDescent="0.25">
      <c r="A1824"/>
      <c r="B1824"/>
      <c r="C1824"/>
      <c r="D1824"/>
      <c r="E1824"/>
      <c r="F1824"/>
      <c r="G1824"/>
      <c r="H1824"/>
      <c r="I1824"/>
      <c r="J1824"/>
      <c r="K1824"/>
      <c r="L1824"/>
      <c r="M1824"/>
      <c r="N1824"/>
      <c r="O1824"/>
      <c r="P1824"/>
      <c r="Q1824"/>
      <c r="R1824"/>
    </row>
    <row r="1825" spans="1:18" s="1" customFormat="1" x14ac:dyDescent="0.25">
      <c r="A1825"/>
      <c r="B1825"/>
      <c r="C1825"/>
      <c r="D1825"/>
      <c r="E1825"/>
      <c r="F1825"/>
      <c r="G1825"/>
      <c r="H1825"/>
      <c r="I1825"/>
      <c r="J1825"/>
      <c r="K1825"/>
      <c r="L1825"/>
      <c r="M1825"/>
      <c r="N1825"/>
      <c r="O1825"/>
      <c r="P1825"/>
      <c r="Q1825"/>
      <c r="R1825"/>
    </row>
    <row r="1826" spans="1:18" s="1" customFormat="1" x14ac:dyDescent="0.25">
      <c r="A1826"/>
      <c r="B1826"/>
      <c r="C1826"/>
      <c r="D1826"/>
      <c r="E1826"/>
      <c r="F1826"/>
      <c r="G1826"/>
      <c r="H1826"/>
      <c r="I1826"/>
      <c r="J1826"/>
      <c r="K1826"/>
      <c r="L1826"/>
      <c r="M1826"/>
      <c r="N1826"/>
      <c r="O1826"/>
      <c r="P1826"/>
      <c r="Q1826"/>
      <c r="R1826"/>
    </row>
    <row r="1827" spans="1:18" s="1" customFormat="1" x14ac:dyDescent="0.25">
      <c r="A1827"/>
      <c r="B1827"/>
      <c r="C1827"/>
      <c r="D1827"/>
      <c r="E1827"/>
      <c r="F1827"/>
      <c r="G1827"/>
      <c r="H1827"/>
      <c r="I1827"/>
      <c r="J1827"/>
      <c r="K1827"/>
      <c r="L1827"/>
      <c r="M1827"/>
      <c r="N1827"/>
      <c r="O1827"/>
      <c r="P1827"/>
      <c r="Q1827"/>
      <c r="R1827"/>
    </row>
    <row r="1828" spans="1:18" s="1" customFormat="1" x14ac:dyDescent="0.25">
      <c r="A1828"/>
      <c r="B1828"/>
      <c r="C1828"/>
      <c r="D1828"/>
      <c r="E1828"/>
      <c r="F1828"/>
      <c r="G1828"/>
      <c r="H1828"/>
      <c r="I1828"/>
      <c r="J1828"/>
      <c r="K1828"/>
      <c r="L1828"/>
      <c r="M1828"/>
      <c r="N1828"/>
      <c r="O1828"/>
      <c r="P1828"/>
      <c r="Q1828"/>
      <c r="R1828"/>
    </row>
    <row r="1829" spans="1:18" s="1" customFormat="1" x14ac:dyDescent="0.25">
      <c r="A1829"/>
      <c r="B1829"/>
      <c r="C1829"/>
      <c r="D1829"/>
      <c r="E1829"/>
      <c r="F1829"/>
      <c r="G1829"/>
      <c r="H1829"/>
      <c r="I1829"/>
      <c r="J1829"/>
      <c r="K1829"/>
      <c r="L1829"/>
      <c r="M1829"/>
      <c r="N1829"/>
      <c r="O1829"/>
      <c r="P1829"/>
      <c r="Q1829"/>
      <c r="R1829"/>
    </row>
    <row r="1830" spans="1:18" s="1" customFormat="1" x14ac:dyDescent="0.25">
      <c r="A1830"/>
      <c r="B1830"/>
      <c r="C1830"/>
      <c r="D1830"/>
      <c r="E1830"/>
      <c r="F1830"/>
      <c r="G1830"/>
      <c r="H1830"/>
      <c r="I1830"/>
      <c r="J1830"/>
      <c r="K1830"/>
      <c r="L1830"/>
      <c r="M1830"/>
      <c r="N1830"/>
      <c r="O1830"/>
      <c r="P1830"/>
      <c r="Q1830"/>
      <c r="R1830"/>
    </row>
    <row r="1831" spans="1:18" s="1" customFormat="1" x14ac:dyDescent="0.25">
      <c r="A1831"/>
      <c r="B1831"/>
      <c r="C1831"/>
      <c r="D1831"/>
      <c r="E1831"/>
      <c r="F1831"/>
      <c r="G1831"/>
      <c r="H1831"/>
      <c r="I1831"/>
      <c r="J1831"/>
      <c r="K1831"/>
      <c r="L1831"/>
      <c r="M1831"/>
      <c r="N1831"/>
      <c r="O1831"/>
      <c r="P1831"/>
      <c r="Q1831"/>
      <c r="R1831"/>
    </row>
    <row r="1832" spans="1:18" s="1" customFormat="1" x14ac:dyDescent="0.25">
      <c r="A1832"/>
      <c r="B1832"/>
      <c r="C1832"/>
      <c r="D1832"/>
      <c r="E1832"/>
      <c r="F1832"/>
      <c r="G1832"/>
      <c r="H1832"/>
      <c r="I1832"/>
      <c r="J1832"/>
      <c r="K1832"/>
      <c r="L1832"/>
      <c r="M1832"/>
      <c r="N1832"/>
      <c r="O1832"/>
      <c r="P1832"/>
      <c r="Q1832"/>
      <c r="R1832"/>
    </row>
    <row r="1833" spans="1:18" s="1" customFormat="1" x14ac:dyDescent="0.25">
      <c r="A1833"/>
      <c r="B1833"/>
      <c r="C1833"/>
      <c r="D1833"/>
      <c r="E1833"/>
      <c r="F1833"/>
      <c r="G1833"/>
      <c r="H1833"/>
      <c r="I1833"/>
      <c r="J1833"/>
      <c r="K1833"/>
      <c r="L1833"/>
      <c r="M1833"/>
      <c r="N1833"/>
      <c r="O1833"/>
      <c r="P1833"/>
      <c r="Q1833"/>
      <c r="R1833"/>
    </row>
    <row r="1834" spans="1:18" s="1" customFormat="1" x14ac:dyDescent="0.25">
      <c r="A1834"/>
      <c r="B1834"/>
      <c r="C1834"/>
      <c r="D1834"/>
      <c r="E1834"/>
      <c r="F1834"/>
      <c r="G1834"/>
      <c r="H1834"/>
      <c r="I1834"/>
      <c r="J1834"/>
      <c r="K1834"/>
      <c r="L1834"/>
      <c r="M1834"/>
      <c r="N1834"/>
      <c r="O1834"/>
      <c r="P1834"/>
      <c r="Q1834"/>
      <c r="R1834"/>
    </row>
    <row r="1835" spans="1:18" s="1" customFormat="1" x14ac:dyDescent="0.25">
      <c r="A1835"/>
      <c r="B1835"/>
      <c r="C1835"/>
      <c r="D1835"/>
      <c r="E1835"/>
      <c r="F1835"/>
      <c r="G1835"/>
      <c r="H1835"/>
      <c r="I1835"/>
      <c r="J1835"/>
      <c r="K1835"/>
      <c r="L1835"/>
      <c r="M1835"/>
      <c r="N1835"/>
      <c r="O1835"/>
      <c r="P1835"/>
      <c r="Q1835"/>
      <c r="R1835"/>
    </row>
    <row r="1836" spans="1:18" s="1" customFormat="1" x14ac:dyDescent="0.25">
      <c r="A1836"/>
      <c r="B1836"/>
      <c r="C1836"/>
      <c r="D1836"/>
      <c r="E1836"/>
      <c r="F1836"/>
      <c r="G1836"/>
      <c r="H1836"/>
      <c r="I1836"/>
      <c r="J1836"/>
      <c r="K1836"/>
      <c r="L1836"/>
      <c r="M1836"/>
      <c r="N1836"/>
      <c r="O1836"/>
      <c r="P1836"/>
      <c r="Q1836"/>
      <c r="R1836"/>
    </row>
    <row r="1837" spans="1:18" s="1" customFormat="1" x14ac:dyDescent="0.25">
      <c r="A1837"/>
      <c r="B1837"/>
      <c r="C1837"/>
      <c r="D1837"/>
      <c r="E1837"/>
      <c r="F1837"/>
      <c r="G1837"/>
      <c r="H1837"/>
      <c r="I1837"/>
      <c r="J1837"/>
      <c r="K1837"/>
      <c r="L1837"/>
      <c r="M1837"/>
      <c r="N1837"/>
      <c r="O1837"/>
      <c r="P1837"/>
      <c r="Q1837"/>
      <c r="R1837"/>
    </row>
    <row r="1838" spans="1:18" s="1" customFormat="1" x14ac:dyDescent="0.25">
      <c r="A1838"/>
      <c r="B1838"/>
      <c r="C1838"/>
      <c r="D1838"/>
      <c r="E1838"/>
      <c r="F1838"/>
      <c r="G1838"/>
      <c r="H1838"/>
      <c r="I1838"/>
      <c r="J1838"/>
      <c r="K1838"/>
      <c r="L1838"/>
      <c r="M1838"/>
      <c r="N1838"/>
      <c r="O1838"/>
      <c r="P1838"/>
      <c r="Q1838"/>
      <c r="R1838"/>
    </row>
    <row r="1839" spans="1:18" s="1" customFormat="1" x14ac:dyDescent="0.25">
      <c r="A1839"/>
      <c r="B1839"/>
      <c r="C1839"/>
      <c r="D1839"/>
      <c r="E1839"/>
      <c r="F1839"/>
      <c r="G1839"/>
      <c r="H1839"/>
      <c r="I1839"/>
      <c r="J1839"/>
      <c r="K1839"/>
      <c r="L1839"/>
      <c r="M1839"/>
      <c r="N1839"/>
      <c r="O1839"/>
      <c r="P1839"/>
      <c r="Q1839"/>
      <c r="R1839"/>
    </row>
    <row r="1840" spans="1:18" s="1" customFormat="1" x14ac:dyDescent="0.25">
      <c r="A1840"/>
      <c r="B1840"/>
      <c r="C1840"/>
      <c r="D1840"/>
      <c r="E1840"/>
      <c r="F1840"/>
      <c r="G1840"/>
      <c r="H1840"/>
      <c r="I1840"/>
      <c r="J1840"/>
      <c r="K1840"/>
      <c r="L1840"/>
      <c r="M1840"/>
      <c r="N1840"/>
      <c r="O1840"/>
      <c r="P1840"/>
      <c r="Q1840"/>
      <c r="R1840"/>
    </row>
    <row r="1841" spans="1:18" s="1" customFormat="1" x14ac:dyDescent="0.25">
      <c r="A1841"/>
      <c r="B1841"/>
      <c r="C1841"/>
      <c r="D1841"/>
      <c r="E1841"/>
      <c r="F1841"/>
      <c r="G1841"/>
      <c r="H1841"/>
      <c r="I1841"/>
      <c r="J1841"/>
      <c r="K1841"/>
      <c r="L1841"/>
      <c r="M1841"/>
      <c r="N1841"/>
      <c r="O1841"/>
      <c r="P1841"/>
      <c r="Q1841"/>
      <c r="R1841"/>
    </row>
    <row r="1842" spans="1:18" s="1" customFormat="1" x14ac:dyDescent="0.25">
      <c r="A1842"/>
      <c r="B1842"/>
      <c r="C1842"/>
      <c r="D1842"/>
      <c r="E1842"/>
      <c r="F1842"/>
      <c r="G1842"/>
      <c r="H1842"/>
      <c r="I1842"/>
      <c r="J1842"/>
      <c r="K1842"/>
      <c r="L1842"/>
      <c r="M1842"/>
      <c r="N1842"/>
      <c r="O1842"/>
      <c r="P1842"/>
      <c r="Q1842"/>
      <c r="R1842"/>
    </row>
    <row r="1843" spans="1:18" s="1" customFormat="1" x14ac:dyDescent="0.25">
      <c r="A1843"/>
      <c r="B1843"/>
      <c r="C1843"/>
      <c r="D1843"/>
      <c r="E1843"/>
      <c r="F1843"/>
      <c r="G1843"/>
      <c r="H1843"/>
      <c r="I1843"/>
      <c r="J1843"/>
      <c r="K1843"/>
      <c r="L1843"/>
      <c r="M1843"/>
      <c r="N1843"/>
      <c r="O1843"/>
      <c r="P1843"/>
      <c r="Q1843"/>
      <c r="R1843"/>
    </row>
    <row r="1844" spans="1:18" s="1" customFormat="1" x14ac:dyDescent="0.25">
      <c r="A1844"/>
      <c r="B1844"/>
      <c r="C1844"/>
      <c r="D1844"/>
      <c r="E1844"/>
      <c r="F1844"/>
      <c r="G1844"/>
      <c r="H1844"/>
      <c r="I1844"/>
      <c r="J1844"/>
      <c r="K1844"/>
      <c r="L1844"/>
      <c r="M1844"/>
      <c r="N1844"/>
      <c r="O1844"/>
      <c r="P1844"/>
      <c r="Q1844"/>
      <c r="R1844"/>
    </row>
    <row r="1845" spans="1:18" s="1" customFormat="1" x14ac:dyDescent="0.25">
      <c r="A1845"/>
      <c r="B1845"/>
      <c r="C1845"/>
      <c r="D1845"/>
      <c r="E1845"/>
      <c r="F1845"/>
      <c r="G1845"/>
      <c r="H1845"/>
      <c r="I1845"/>
      <c r="J1845"/>
      <c r="K1845"/>
      <c r="L1845"/>
      <c r="M1845"/>
      <c r="N1845"/>
      <c r="O1845"/>
      <c r="P1845"/>
      <c r="Q1845"/>
      <c r="R1845"/>
    </row>
    <row r="1846" spans="1:18" s="1" customFormat="1" x14ac:dyDescent="0.25">
      <c r="A1846"/>
      <c r="B1846"/>
      <c r="C1846"/>
      <c r="D1846"/>
      <c r="E1846"/>
      <c r="F1846"/>
      <c r="G1846"/>
      <c r="H1846"/>
      <c r="I1846"/>
      <c r="J1846"/>
      <c r="K1846"/>
      <c r="L1846"/>
      <c r="M1846"/>
      <c r="N1846"/>
      <c r="O1846"/>
      <c r="P1846"/>
      <c r="Q1846"/>
      <c r="R1846"/>
    </row>
    <row r="1847" spans="1:18" s="1" customFormat="1" x14ac:dyDescent="0.25">
      <c r="A1847"/>
      <c r="B1847"/>
      <c r="C1847"/>
      <c r="D1847"/>
      <c r="E1847"/>
      <c r="F1847"/>
      <c r="G1847"/>
      <c r="H1847"/>
      <c r="I1847"/>
      <c r="J1847"/>
      <c r="K1847"/>
      <c r="L1847"/>
      <c r="M1847"/>
      <c r="N1847"/>
      <c r="O1847"/>
      <c r="P1847"/>
      <c r="Q1847"/>
      <c r="R1847"/>
    </row>
    <row r="1848" spans="1:18" s="1" customFormat="1" x14ac:dyDescent="0.25">
      <c r="A1848"/>
      <c r="B1848"/>
      <c r="C1848"/>
      <c r="D1848"/>
      <c r="E1848"/>
      <c r="F1848"/>
      <c r="G1848"/>
      <c r="H1848"/>
      <c r="I1848"/>
      <c r="J1848"/>
      <c r="K1848"/>
      <c r="L1848"/>
      <c r="M1848"/>
      <c r="N1848"/>
      <c r="O1848"/>
      <c r="P1848"/>
      <c r="Q1848"/>
      <c r="R1848"/>
    </row>
    <row r="1849" spans="1:18" s="1" customFormat="1" x14ac:dyDescent="0.25">
      <c r="A1849"/>
      <c r="B1849"/>
      <c r="C1849"/>
      <c r="D1849"/>
      <c r="E1849"/>
      <c r="F1849"/>
      <c r="G1849"/>
      <c r="H1849"/>
      <c r="I1849"/>
      <c r="J1849"/>
      <c r="K1849"/>
      <c r="L1849"/>
      <c r="M1849"/>
      <c r="N1849"/>
      <c r="O1849"/>
      <c r="P1849"/>
      <c r="Q1849"/>
      <c r="R1849"/>
    </row>
    <row r="1850" spans="1:18" s="1" customFormat="1" x14ac:dyDescent="0.25">
      <c r="A1850"/>
      <c r="B1850"/>
      <c r="C1850"/>
      <c r="D1850"/>
      <c r="E1850"/>
      <c r="F1850"/>
      <c r="G1850"/>
      <c r="H1850"/>
      <c r="I1850"/>
      <c r="J1850"/>
      <c r="K1850"/>
      <c r="L1850"/>
      <c r="M1850"/>
      <c r="N1850"/>
      <c r="O1850"/>
      <c r="P1850"/>
      <c r="Q1850"/>
      <c r="R1850"/>
    </row>
    <row r="1851" spans="1:18" s="1" customFormat="1" x14ac:dyDescent="0.25">
      <c r="A1851"/>
      <c r="B1851"/>
      <c r="C1851"/>
      <c r="D1851"/>
      <c r="E1851"/>
      <c r="F1851"/>
      <c r="G1851"/>
      <c r="H1851"/>
      <c r="I1851"/>
      <c r="J1851"/>
      <c r="K1851"/>
      <c r="L1851"/>
      <c r="M1851"/>
      <c r="N1851"/>
      <c r="O1851"/>
      <c r="P1851"/>
      <c r="Q1851"/>
      <c r="R1851"/>
    </row>
    <row r="1852" spans="1:18" s="1" customFormat="1" x14ac:dyDescent="0.25">
      <c r="A1852"/>
      <c r="B1852"/>
      <c r="C1852"/>
      <c r="D1852"/>
      <c r="E1852"/>
      <c r="F1852"/>
      <c r="G1852"/>
      <c r="H1852"/>
      <c r="I1852"/>
      <c r="J1852"/>
      <c r="K1852"/>
      <c r="L1852"/>
      <c r="M1852"/>
      <c r="N1852"/>
      <c r="O1852"/>
      <c r="P1852"/>
      <c r="Q1852"/>
      <c r="R1852"/>
    </row>
    <row r="1853" spans="1:18" s="1" customFormat="1" x14ac:dyDescent="0.25">
      <c r="A1853"/>
      <c r="B1853"/>
      <c r="C1853"/>
      <c r="D1853"/>
      <c r="E1853"/>
      <c r="F1853"/>
      <c r="G1853"/>
      <c r="H1853"/>
      <c r="I1853"/>
      <c r="J1853"/>
      <c r="K1853"/>
      <c r="L1853"/>
      <c r="M1853"/>
      <c r="N1853"/>
      <c r="O1853"/>
      <c r="P1853"/>
      <c r="Q1853"/>
      <c r="R1853"/>
    </row>
    <row r="1854" spans="1:18" s="1" customFormat="1" x14ac:dyDescent="0.25">
      <c r="A1854"/>
      <c r="B1854"/>
      <c r="C1854"/>
      <c r="D1854"/>
      <c r="E1854"/>
      <c r="F1854"/>
      <c r="G1854"/>
      <c r="H1854"/>
      <c r="I1854"/>
      <c r="J1854"/>
      <c r="K1854"/>
      <c r="L1854"/>
      <c r="M1854"/>
      <c r="N1854"/>
      <c r="O1854"/>
      <c r="P1854"/>
      <c r="Q1854"/>
      <c r="R1854"/>
    </row>
    <row r="1855" spans="1:18" s="1" customFormat="1" x14ac:dyDescent="0.25">
      <c r="A1855"/>
      <c r="B1855"/>
      <c r="C1855"/>
      <c r="D1855"/>
      <c r="E1855"/>
      <c r="F1855"/>
      <c r="G1855"/>
      <c r="H1855"/>
      <c r="I1855"/>
      <c r="J1855"/>
      <c r="K1855"/>
      <c r="L1855"/>
      <c r="M1855"/>
      <c r="N1855"/>
      <c r="O1855"/>
      <c r="P1855"/>
      <c r="Q1855"/>
      <c r="R1855"/>
    </row>
    <row r="1856" spans="1:18" s="1" customFormat="1" x14ac:dyDescent="0.25">
      <c r="A1856"/>
      <c r="B1856"/>
      <c r="C1856"/>
      <c r="D1856"/>
      <c r="E1856"/>
      <c r="F1856"/>
      <c r="G1856"/>
      <c r="H1856"/>
      <c r="I1856"/>
      <c r="J1856"/>
      <c r="K1856"/>
      <c r="L1856"/>
      <c r="M1856"/>
      <c r="N1856"/>
      <c r="O1856"/>
      <c r="P1856"/>
      <c r="Q1856"/>
      <c r="R1856"/>
    </row>
    <row r="1857" spans="1:18" s="1" customFormat="1" x14ac:dyDescent="0.25">
      <c r="A1857"/>
      <c r="B1857"/>
      <c r="C1857"/>
      <c r="D1857"/>
      <c r="E1857"/>
      <c r="F1857"/>
      <c r="G1857"/>
      <c r="H1857"/>
      <c r="I1857"/>
      <c r="J1857"/>
      <c r="K1857"/>
      <c r="L1857"/>
      <c r="M1857"/>
      <c r="N1857"/>
      <c r="O1857"/>
      <c r="P1857"/>
      <c r="Q1857"/>
      <c r="R1857"/>
    </row>
    <row r="1858" spans="1:18" s="1" customFormat="1" x14ac:dyDescent="0.25">
      <c r="A1858"/>
      <c r="B1858"/>
      <c r="C1858"/>
      <c r="D1858"/>
      <c r="E1858"/>
      <c r="F1858"/>
      <c r="G1858"/>
      <c r="H1858"/>
      <c r="I1858"/>
      <c r="J1858"/>
      <c r="K1858"/>
      <c r="L1858"/>
      <c r="M1858"/>
      <c r="N1858"/>
      <c r="O1858"/>
      <c r="P1858"/>
      <c r="Q1858"/>
      <c r="R1858"/>
    </row>
    <row r="1859" spans="1:18" s="1" customFormat="1" x14ac:dyDescent="0.25">
      <c r="A1859"/>
      <c r="B1859"/>
      <c r="C1859"/>
      <c r="D1859"/>
      <c r="E1859"/>
      <c r="F1859"/>
      <c r="G1859"/>
      <c r="H1859"/>
      <c r="I1859"/>
      <c r="J1859"/>
      <c r="K1859"/>
      <c r="L1859"/>
      <c r="M1859"/>
      <c r="N1859"/>
      <c r="O1859"/>
      <c r="P1859"/>
      <c r="Q1859"/>
      <c r="R1859"/>
    </row>
    <row r="1860" spans="1:18" s="1" customFormat="1" x14ac:dyDescent="0.25">
      <c r="A1860"/>
      <c r="B1860"/>
      <c r="C1860"/>
      <c r="D1860"/>
      <c r="E1860"/>
      <c r="F1860"/>
      <c r="G1860"/>
      <c r="H1860"/>
      <c r="I1860"/>
      <c r="J1860"/>
      <c r="K1860"/>
      <c r="L1860"/>
      <c r="M1860"/>
      <c r="N1860"/>
      <c r="O1860"/>
      <c r="P1860"/>
      <c r="Q1860"/>
      <c r="R1860"/>
    </row>
    <row r="1861" spans="1:18" s="1" customFormat="1" x14ac:dyDescent="0.25">
      <c r="A1861"/>
      <c r="B1861"/>
      <c r="C1861"/>
      <c r="D1861"/>
      <c r="E1861"/>
      <c r="F1861"/>
      <c r="G1861"/>
      <c r="H1861"/>
      <c r="I1861"/>
      <c r="J1861"/>
      <c r="K1861"/>
      <c r="L1861"/>
      <c r="M1861"/>
      <c r="N1861"/>
      <c r="O1861"/>
      <c r="P1861"/>
      <c r="Q1861"/>
      <c r="R1861"/>
    </row>
    <row r="1862" spans="1:18" s="1" customFormat="1" x14ac:dyDescent="0.25">
      <c r="A1862"/>
      <c r="B1862"/>
      <c r="C1862"/>
      <c r="D1862"/>
      <c r="E1862"/>
      <c r="F1862"/>
      <c r="G1862"/>
      <c r="H1862"/>
      <c r="I1862"/>
      <c r="J1862"/>
      <c r="K1862"/>
      <c r="L1862"/>
      <c r="M1862"/>
      <c r="N1862"/>
      <c r="O1862"/>
      <c r="P1862"/>
      <c r="Q1862"/>
      <c r="R1862"/>
    </row>
    <row r="1863" spans="1:18" s="1" customFormat="1" x14ac:dyDescent="0.25">
      <c r="A1863"/>
      <c r="B1863"/>
      <c r="C1863"/>
      <c r="D1863"/>
      <c r="E1863"/>
      <c r="F1863"/>
      <c r="G1863"/>
      <c r="H1863"/>
      <c r="I1863"/>
      <c r="J1863"/>
      <c r="K1863"/>
      <c r="L1863"/>
      <c r="M1863"/>
      <c r="N1863"/>
      <c r="O1863"/>
      <c r="P1863"/>
      <c r="Q1863"/>
      <c r="R1863"/>
    </row>
    <row r="1864" spans="1:18" s="1" customFormat="1" x14ac:dyDescent="0.25">
      <c r="A1864"/>
      <c r="B1864"/>
      <c r="C1864"/>
      <c r="D1864"/>
      <c r="E1864"/>
      <c r="F1864"/>
      <c r="G1864"/>
      <c r="H1864"/>
      <c r="I1864"/>
      <c r="J1864"/>
      <c r="K1864"/>
      <c r="L1864"/>
      <c r="M1864"/>
      <c r="N1864"/>
      <c r="O1864"/>
      <c r="P1864"/>
      <c r="Q1864"/>
      <c r="R1864"/>
    </row>
    <row r="1865" spans="1:18" s="1" customFormat="1" x14ac:dyDescent="0.25">
      <c r="A1865"/>
      <c r="B1865"/>
      <c r="C1865"/>
      <c r="D1865"/>
      <c r="E1865"/>
      <c r="F1865"/>
      <c r="G1865"/>
      <c r="H1865"/>
      <c r="I1865"/>
      <c r="J1865"/>
      <c r="K1865"/>
      <c r="L1865"/>
      <c r="M1865"/>
      <c r="N1865"/>
      <c r="O1865"/>
      <c r="P1865"/>
      <c r="Q1865"/>
      <c r="R1865"/>
    </row>
    <row r="1866" spans="1:18" s="1" customFormat="1" x14ac:dyDescent="0.25">
      <c r="A1866"/>
      <c r="B1866"/>
      <c r="C1866"/>
      <c r="D1866"/>
      <c r="E1866"/>
      <c r="F1866"/>
      <c r="G1866"/>
      <c r="H1866"/>
      <c r="I1866"/>
      <c r="J1866"/>
      <c r="K1866"/>
      <c r="L1866"/>
      <c r="M1866"/>
      <c r="N1866"/>
      <c r="O1866"/>
      <c r="P1866"/>
      <c r="Q1866"/>
      <c r="R1866"/>
    </row>
    <row r="1867" spans="1:18" s="1" customFormat="1" x14ac:dyDescent="0.25">
      <c r="A1867"/>
      <c r="B1867"/>
      <c r="C1867"/>
      <c r="D1867"/>
      <c r="E1867"/>
      <c r="F1867"/>
      <c r="G1867"/>
      <c r="H1867"/>
      <c r="I1867"/>
      <c r="J1867"/>
      <c r="K1867"/>
      <c r="L1867"/>
      <c r="M1867"/>
      <c r="N1867"/>
      <c r="O1867"/>
      <c r="P1867"/>
      <c r="Q1867"/>
      <c r="R1867"/>
    </row>
    <row r="1868" spans="1:18" s="1" customFormat="1" x14ac:dyDescent="0.25">
      <c r="A1868"/>
      <c r="B1868"/>
      <c r="C1868"/>
      <c r="D1868"/>
      <c r="E1868"/>
      <c r="F1868"/>
      <c r="G1868"/>
      <c r="H1868"/>
      <c r="I1868"/>
      <c r="J1868"/>
      <c r="K1868"/>
      <c r="L1868"/>
      <c r="M1868"/>
      <c r="N1868"/>
      <c r="O1868"/>
      <c r="P1868"/>
      <c r="Q1868"/>
      <c r="R1868"/>
    </row>
    <row r="1869" spans="1:18" s="1" customFormat="1" x14ac:dyDescent="0.25">
      <c r="A1869"/>
      <c r="B1869"/>
      <c r="C1869"/>
      <c r="D1869"/>
      <c r="E1869"/>
      <c r="F1869"/>
      <c r="G1869"/>
      <c r="H1869"/>
      <c r="I1869"/>
      <c r="J1869"/>
      <c r="K1869"/>
      <c r="L1869"/>
      <c r="M1869"/>
      <c r="N1869"/>
      <c r="O1869"/>
      <c r="P1869"/>
      <c r="Q1869"/>
      <c r="R1869"/>
    </row>
    <row r="1870" spans="1:18" s="1" customFormat="1" x14ac:dyDescent="0.25">
      <c r="A1870"/>
      <c r="B1870"/>
      <c r="C1870"/>
      <c r="D1870"/>
      <c r="E1870"/>
      <c r="F1870"/>
      <c r="G1870"/>
      <c r="H1870"/>
      <c r="I1870"/>
      <c r="J1870"/>
      <c r="K1870"/>
      <c r="L1870"/>
      <c r="M1870"/>
      <c r="N1870"/>
      <c r="O1870"/>
      <c r="P1870"/>
      <c r="Q1870"/>
      <c r="R1870"/>
    </row>
    <row r="1871" spans="1:18" s="1" customFormat="1" x14ac:dyDescent="0.25">
      <c r="A1871"/>
      <c r="B1871"/>
      <c r="C1871"/>
      <c r="D1871"/>
      <c r="E1871"/>
      <c r="F1871"/>
      <c r="G1871"/>
      <c r="H1871"/>
      <c r="I1871"/>
      <c r="J1871"/>
      <c r="K1871"/>
      <c r="L1871"/>
      <c r="M1871"/>
      <c r="N1871"/>
      <c r="O1871"/>
      <c r="P1871"/>
      <c r="Q1871"/>
      <c r="R1871"/>
    </row>
    <row r="1872" spans="1:18" s="1" customFormat="1" x14ac:dyDescent="0.25">
      <c r="A1872"/>
      <c r="B1872"/>
      <c r="C1872"/>
      <c r="D1872"/>
      <c r="E1872"/>
      <c r="F1872"/>
      <c r="G1872"/>
      <c r="H1872"/>
      <c r="I1872"/>
      <c r="J1872"/>
      <c r="K1872"/>
      <c r="L1872"/>
      <c r="M1872"/>
      <c r="N1872"/>
      <c r="O1872"/>
      <c r="P1872"/>
      <c r="Q1872"/>
      <c r="R1872"/>
    </row>
    <row r="1873" spans="1:18" s="1" customFormat="1" x14ac:dyDescent="0.25">
      <c r="A1873"/>
      <c r="B1873"/>
      <c r="C1873"/>
      <c r="D1873"/>
      <c r="E1873"/>
      <c r="F1873"/>
      <c r="G1873"/>
      <c r="H1873"/>
      <c r="I1873"/>
      <c r="J1873"/>
      <c r="K1873"/>
      <c r="L1873"/>
      <c r="M1873"/>
      <c r="N1873"/>
      <c r="O1873"/>
      <c r="P1873"/>
      <c r="Q1873"/>
      <c r="R1873"/>
    </row>
    <row r="1874" spans="1:18" s="1" customFormat="1" x14ac:dyDescent="0.25">
      <c r="A1874"/>
      <c r="B1874"/>
      <c r="C1874"/>
      <c r="D1874"/>
      <c r="E1874"/>
      <c r="F1874"/>
      <c r="G1874"/>
      <c r="H1874"/>
      <c r="I1874"/>
      <c r="J1874"/>
      <c r="K1874"/>
      <c r="L1874"/>
      <c r="M1874"/>
      <c r="N1874"/>
      <c r="O1874"/>
      <c r="P1874"/>
      <c r="Q1874"/>
      <c r="R1874"/>
    </row>
    <row r="1875" spans="1:18" s="1" customFormat="1" x14ac:dyDescent="0.25">
      <c r="A1875"/>
      <c r="B1875"/>
      <c r="C1875"/>
      <c r="D1875"/>
      <c r="E1875"/>
      <c r="F1875"/>
      <c r="G1875"/>
      <c r="H1875"/>
      <c r="I1875"/>
      <c r="J1875"/>
      <c r="K1875"/>
      <c r="L1875"/>
      <c r="M1875"/>
      <c r="N1875"/>
      <c r="O1875"/>
      <c r="P1875"/>
      <c r="Q1875"/>
      <c r="R1875"/>
    </row>
    <row r="1876" spans="1:18" s="1" customFormat="1" x14ac:dyDescent="0.25">
      <c r="A1876"/>
      <c r="B1876"/>
      <c r="C1876"/>
      <c r="D1876"/>
      <c r="E1876"/>
      <c r="F1876"/>
      <c r="G1876"/>
      <c r="H1876"/>
      <c r="I1876"/>
      <c r="J1876"/>
      <c r="K1876"/>
      <c r="L1876"/>
      <c r="M1876"/>
      <c r="N1876"/>
      <c r="O1876"/>
      <c r="P1876"/>
      <c r="Q1876"/>
      <c r="R1876"/>
    </row>
    <row r="1877" spans="1:18" s="1" customFormat="1" x14ac:dyDescent="0.25">
      <c r="A1877"/>
      <c r="B1877"/>
      <c r="C1877"/>
      <c r="D1877"/>
      <c r="E1877"/>
      <c r="F1877"/>
      <c r="G1877"/>
      <c r="H1877"/>
      <c r="I1877"/>
      <c r="J1877"/>
      <c r="K1877"/>
      <c r="L1877"/>
      <c r="M1877"/>
      <c r="N1877"/>
      <c r="O1877"/>
      <c r="P1877"/>
      <c r="Q1877"/>
      <c r="R1877"/>
    </row>
    <row r="1878" spans="1:18" s="1" customFormat="1" x14ac:dyDescent="0.25">
      <c r="A1878"/>
      <c r="B1878"/>
      <c r="C1878"/>
      <c r="D1878"/>
      <c r="E1878"/>
      <c r="F1878"/>
      <c r="G1878"/>
      <c r="H1878"/>
      <c r="I1878"/>
      <c r="J1878"/>
      <c r="K1878"/>
      <c r="L1878"/>
      <c r="M1878"/>
      <c r="N1878"/>
      <c r="O1878"/>
      <c r="P1878"/>
      <c r="Q1878"/>
      <c r="R1878"/>
    </row>
    <row r="1879" spans="1:18" s="1" customFormat="1" x14ac:dyDescent="0.25">
      <c r="A1879"/>
      <c r="B1879"/>
      <c r="C1879"/>
      <c r="D1879"/>
      <c r="E1879"/>
      <c r="F1879"/>
      <c r="G1879"/>
      <c r="H1879"/>
      <c r="I1879"/>
      <c r="J1879"/>
      <c r="K1879"/>
      <c r="L1879"/>
      <c r="M1879"/>
      <c r="N1879"/>
      <c r="O1879"/>
      <c r="P1879"/>
      <c r="Q1879"/>
      <c r="R1879"/>
    </row>
    <row r="1880" spans="1:18" s="1" customFormat="1" x14ac:dyDescent="0.25">
      <c r="A1880"/>
      <c r="B1880"/>
      <c r="C1880"/>
      <c r="D1880"/>
      <c r="E1880"/>
      <c r="F1880"/>
      <c r="G1880"/>
      <c r="H1880"/>
      <c r="I1880"/>
      <c r="J1880"/>
      <c r="K1880"/>
      <c r="L1880"/>
      <c r="M1880"/>
      <c r="N1880"/>
      <c r="O1880"/>
      <c r="P1880"/>
      <c r="Q1880"/>
      <c r="R1880"/>
    </row>
    <row r="1881" spans="1:18" s="1" customFormat="1" x14ac:dyDescent="0.25">
      <c r="A1881"/>
      <c r="B1881"/>
      <c r="C1881"/>
      <c r="D1881"/>
      <c r="E1881"/>
      <c r="F1881"/>
      <c r="G1881"/>
      <c r="H1881"/>
      <c r="I1881"/>
      <c r="J1881"/>
      <c r="K1881"/>
      <c r="L1881"/>
      <c r="M1881"/>
      <c r="N1881"/>
      <c r="O1881"/>
      <c r="P1881"/>
      <c r="Q1881"/>
      <c r="R1881"/>
    </row>
    <row r="1882" spans="1:18" s="1" customFormat="1" x14ac:dyDescent="0.25">
      <c r="A1882"/>
      <c r="B1882"/>
      <c r="C1882"/>
      <c r="D1882"/>
      <c r="E1882"/>
      <c r="F1882"/>
      <c r="G1882"/>
      <c r="H1882"/>
      <c r="I1882"/>
      <c r="J1882"/>
      <c r="K1882"/>
      <c r="L1882"/>
      <c r="M1882"/>
      <c r="N1882"/>
      <c r="O1882"/>
      <c r="P1882"/>
      <c r="Q1882"/>
      <c r="R1882"/>
    </row>
    <row r="1883" spans="1:18" s="1" customFormat="1" x14ac:dyDescent="0.25">
      <c r="A1883"/>
      <c r="B1883"/>
      <c r="C1883"/>
      <c r="D1883"/>
      <c r="E1883"/>
      <c r="F1883"/>
      <c r="G1883"/>
      <c r="H1883"/>
      <c r="I1883"/>
      <c r="J1883"/>
      <c r="K1883"/>
      <c r="L1883"/>
      <c r="M1883"/>
      <c r="N1883"/>
      <c r="O1883"/>
      <c r="P1883"/>
      <c r="Q1883"/>
      <c r="R1883"/>
    </row>
    <row r="1884" spans="1:18" s="1" customFormat="1" x14ac:dyDescent="0.25">
      <c r="A1884"/>
      <c r="B1884"/>
      <c r="C1884"/>
      <c r="D1884"/>
      <c r="E1884"/>
      <c r="F1884"/>
      <c r="G1884"/>
      <c r="H1884"/>
      <c r="I1884"/>
      <c r="J1884"/>
      <c r="K1884"/>
      <c r="L1884"/>
      <c r="M1884"/>
      <c r="N1884"/>
      <c r="O1884"/>
      <c r="P1884"/>
      <c r="Q1884"/>
      <c r="R1884"/>
    </row>
    <row r="1885" spans="1:18" s="1" customFormat="1" x14ac:dyDescent="0.25">
      <c r="A1885"/>
      <c r="B1885"/>
      <c r="C1885"/>
      <c r="D1885"/>
      <c r="E1885"/>
      <c r="F1885"/>
      <c r="G1885"/>
      <c r="H1885"/>
      <c r="I1885"/>
      <c r="J1885"/>
      <c r="K1885"/>
      <c r="L1885"/>
      <c r="M1885"/>
      <c r="N1885"/>
      <c r="O1885"/>
      <c r="P1885"/>
      <c r="Q1885"/>
      <c r="R1885"/>
    </row>
    <row r="1886" spans="1:18" s="1" customFormat="1" x14ac:dyDescent="0.25">
      <c r="A1886"/>
      <c r="B1886"/>
      <c r="C1886"/>
      <c r="D1886"/>
      <c r="E1886"/>
      <c r="F1886"/>
      <c r="G1886"/>
      <c r="H1886"/>
      <c r="I1886"/>
      <c r="J1886"/>
      <c r="K1886"/>
      <c r="L1886"/>
      <c r="M1886"/>
      <c r="N1886"/>
      <c r="O1886"/>
      <c r="P1886"/>
      <c r="Q1886"/>
      <c r="R1886"/>
    </row>
    <row r="1887" spans="1:18" s="1" customFormat="1" x14ac:dyDescent="0.25">
      <c r="A1887"/>
      <c r="B1887"/>
      <c r="C1887"/>
      <c r="D1887"/>
      <c r="E1887"/>
      <c r="F1887"/>
      <c r="G1887"/>
      <c r="H1887"/>
      <c r="I1887"/>
      <c r="J1887"/>
      <c r="K1887"/>
      <c r="L1887"/>
      <c r="M1887"/>
      <c r="N1887"/>
      <c r="O1887"/>
      <c r="P1887"/>
      <c r="Q1887"/>
      <c r="R1887"/>
    </row>
    <row r="1888" spans="1:18" s="1" customFormat="1" x14ac:dyDescent="0.25">
      <c r="A1888"/>
      <c r="B1888"/>
      <c r="C1888"/>
      <c r="D1888"/>
      <c r="E1888"/>
      <c r="F1888"/>
      <c r="G1888"/>
      <c r="H1888"/>
      <c r="I1888"/>
      <c r="J1888"/>
      <c r="K1888"/>
      <c r="L1888"/>
      <c r="M1888"/>
      <c r="N1888"/>
      <c r="O1888"/>
      <c r="P1888"/>
      <c r="Q1888"/>
      <c r="R1888"/>
    </row>
    <row r="1889" spans="1:18" s="1" customFormat="1" x14ac:dyDescent="0.25">
      <c r="A1889"/>
      <c r="B1889"/>
      <c r="C1889"/>
      <c r="D1889"/>
      <c r="E1889"/>
      <c r="F1889"/>
      <c r="G1889"/>
      <c r="H1889"/>
      <c r="I1889"/>
      <c r="J1889"/>
      <c r="K1889"/>
      <c r="L1889"/>
      <c r="M1889"/>
      <c r="N1889"/>
      <c r="O1889"/>
      <c r="P1889"/>
      <c r="Q1889"/>
      <c r="R1889"/>
    </row>
    <row r="1890" spans="1:18" s="1" customFormat="1" x14ac:dyDescent="0.25">
      <c r="A1890"/>
      <c r="B1890"/>
      <c r="C1890"/>
      <c r="D1890"/>
      <c r="E1890"/>
      <c r="F1890"/>
      <c r="G1890"/>
      <c r="H1890"/>
      <c r="I1890"/>
      <c r="J1890"/>
      <c r="K1890"/>
      <c r="L1890"/>
      <c r="M1890"/>
      <c r="N1890"/>
      <c r="O1890"/>
      <c r="P1890"/>
      <c r="Q1890"/>
      <c r="R1890"/>
    </row>
    <row r="1891" spans="1:18" s="1" customFormat="1" x14ac:dyDescent="0.25">
      <c r="A1891"/>
      <c r="B1891"/>
      <c r="C1891"/>
      <c r="D1891"/>
      <c r="E1891"/>
      <c r="F1891"/>
      <c r="G1891"/>
      <c r="H1891"/>
      <c r="I1891"/>
      <c r="J1891"/>
      <c r="K1891"/>
      <c r="L1891"/>
      <c r="M1891"/>
      <c r="N1891"/>
      <c r="O1891"/>
      <c r="P1891"/>
      <c r="Q1891"/>
      <c r="R1891"/>
    </row>
    <row r="1892" spans="1:18" s="1" customFormat="1" x14ac:dyDescent="0.25">
      <c r="A1892"/>
      <c r="B1892"/>
      <c r="C1892"/>
      <c r="D1892"/>
      <c r="E1892"/>
      <c r="F1892"/>
      <c r="G1892"/>
      <c r="H1892"/>
      <c r="I1892"/>
      <c r="J1892"/>
      <c r="K1892"/>
      <c r="L1892"/>
      <c r="M1892"/>
      <c r="N1892"/>
      <c r="O1892"/>
      <c r="P1892"/>
      <c r="Q1892"/>
      <c r="R1892"/>
    </row>
    <row r="1893" spans="1:18" s="1" customFormat="1" x14ac:dyDescent="0.25">
      <c r="A1893"/>
      <c r="B1893"/>
      <c r="C1893"/>
      <c r="D1893"/>
      <c r="E1893"/>
      <c r="F1893"/>
      <c r="G1893"/>
      <c r="H1893"/>
      <c r="I1893"/>
      <c r="J1893"/>
      <c r="K1893"/>
      <c r="L1893"/>
      <c r="M1893"/>
      <c r="N1893"/>
      <c r="O1893"/>
      <c r="P1893"/>
      <c r="Q1893"/>
      <c r="R1893"/>
    </row>
    <row r="1894" spans="1:18" s="1" customFormat="1" x14ac:dyDescent="0.25">
      <c r="A1894"/>
      <c r="B1894"/>
      <c r="C1894"/>
      <c r="D1894"/>
      <c r="E1894"/>
      <c r="F1894"/>
      <c r="G1894"/>
      <c r="H1894"/>
      <c r="I1894"/>
      <c r="J1894"/>
      <c r="K1894"/>
      <c r="L1894"/>
      <c r="M1894"/>
      <c r="N1894"/>
      <c r="O1894"/>
      <c r="P1894"/>
      <c r="Q1894"/>
      <c r="R1894"/>
    </row>
    <row r="1895" spans="1:18" s="1" customFormat="1" x14ac:dyDescent="0.25">
      <c r="A1895"/>
      <c r="B1895"/>
      <c r="C1895"/>
      <c r="D1895"/>
      <c r="E1895"/>
      <c r="F1895"/>
      <c r="G1895"/>
      <c r="H1895"/>
      <c r="I1895"/>
      <c r="J1895"/>
      <c r="K1895"/>
      <c r="L1895"/>
      <c r="M1895"/>
      <c r="N1895"/>
      <c r="O1895"/>
      <c r="P1895"/>
      <c r="Q1895"/>
      <c r="R1895"/>
    </row>
    <row r="1896" spans="1:18" s="1" customFormat="1" x14ac:dyDescent="0.25">
      <c r="A1896"/>
      <c r="B1896"/>
      <c r="C1896"/>
      <c r="D1896"/>
      <c r="E1896"/>
      <c r="F1896"/>
      <c r="G1896"/>
      <c r="H1896"/>
      <c r="I1896"/>
      <c r="J1896"/>
      <c r="K1896"/>
      <c r="L1896"/>
      <c r="M1896"/>
      <c r="N1896"/>
      <c r="O1896"/>
      <c r="P1896"/>
      <c r="Q1896"/>
      <c r="R1896"/>
    </row>
    <row r="1897" spans="1:18" s="1" customFormat="1" x14ac:dyDescent="0.25">
      <c r="A1897"/>
      <c r="B1897"/>
      <c r="C1897"/>
      <c r="D1897"/>
      <c r="E1897"/>
      <c r="F1897"/>
      <c r="G1897"/>
      <c r="H1897"/>
      <c r="I1897"/>
      <c r="J1897"/>
      <c r="K1897"/>
      <c r="L1897"/>
      <c r="M1897"/>
      <c r="N1897"/>
      <c r="O1897"/>
      <c r="P1897"/>
      <c r="Q1897"/>
      <c r="R1897"/>
    </row>
    <row r="1898" spans="1:18" s="1" customFormat="1" x14ac:dyDescent="0.25">
      <c r="A1898"/>
      <c r="B1898"/>
      <c r="C1898"/>
      <c r="D1898"/>
      <c r="E1898"/>
      <c r="F1898"/>
      <c r="G1898"/>
      <c r="H1898"/>
      <c r="I1898"/>
      <c r="J1898"/>
      <c r="K1898"/>
      <c r="L1898"/>
      <c r="M1898"/>
      <c r="N1898"/>
      <c r="O1898"/>
      <c r="P1898"/>
      <c r="Q1898"/>
      <c r="R1898"/>
    </row>
    <row r="1899" spans="1:18" s="1" customFormat="1" x14ac:dyDescent="0.25">
      <c r="A1899"/>
      <c r="B1899"/>
      <c r="C1899"/>
      <c r="D1899"/>
      <c r="E1899"/>
      <c r="F1899"/>
      <c r="G1899"/>
      <c r="H1899"/>
      <c r="I1899"/>
      <c r="J1899"/>
      <c r="K1899"/>
      <c r="L1899"/>
      <c r="M1899"/>
      <c r="N1899"/>
      <c r="O1899"/>
      <c r="P1899"/>
      <c r="Q1899"/>
      <c r="R1899"/>
    </row>
    <row r="1900" spans="1:18" s="1" customFormat="1" x14ac:dyDescent="0.25">
      <c r="A1900"/>
      <c r="B1900"/>
      <c r="C1900"/>
      <c r="D1900"/>
      <c r="E1900"/>
      <c r="F1900"/>
      <c r="G1900"/>
      <c r="H1900"/>
      <c r="I1900"/>
      <c r="J1900"/>
      <c r="K1900"/>
      <c r="L1900"/>
      <c r="M1900"/>
      <c r="N1900"/>
      <c r="O1900"/>
      <c r="P1900"/>
      <c r="Q1900"/>
      <c r="R1900"/>
    </row>
    <row r="1901" spans="1:18" s="1" customFormat="1" x14ac:dyDescent="0.25">
      <c r="A1901"/>
      <c r="B1901"/>
      <c r="C1901"/>
      <c r="D1901"/>
      <c r="E1901"/>
      <c r="F1901"/>
      <c r="G1901"/>
      <c r="H1901"/>
      <c r="I1901"/>
      <c r="J1901"/>
      <c r="K1901"/>
      <c r="L1901"/>
      <c r="M1901"/>
      <c r="N1901"/>
      <c r="O1901"/>
      <c r="P1901"/>
      <c r="Q1901"/>
      <c r="R1901"/>
    </row>
    <row r="1902" spans="1:18" s="1" customFormat="1" x14ac:dyDescent="0.25">
      <c r="A1902"/>
      <c r="B1902"/>
      <c r="C1902"/>
      <c r="D1902"/>
      <c r="E1902"/>
      <c r="F1902"/>
      <c r="G1902"/>
      <c r="H1902"/>
      <c r="I1902"/>
      <c r="J1902"/>
      <c r="K1902"/>
      <c r="L1902"/>
      <c r="M1902"/>
      <c r="N1902"/>
      <c r="O1902"/>
      <c r="P1902"/>
      <c r="Q1902"/>
      <c r="R1902"/>
    </row>
    <row r="1903" spans="1:18" s="1" customFormat="1" x14ac:dyDescent="0.25">
      <c r="A1903"/>
      <c r="B1903"/>
      <c r="C1903"/>
      <c r="D1903"/>
      <c r="E1903"/>
      <c r="F1903"/>
      <c r="G1903"/>
      <c r="H1903"/>
      <c r="I1903"/>
      <c r="J1903"/>
      <c r="K1903"/>
      <c r="L1903"/>
      <c r="M1903"/>
      <c r="N1903"/>
      <c r="O1903"/>
      <c r="P1903"/>
      <c r="Q1903"/>
      <c r="R1903"/>
    </row>
    <row r="1904" spans="1:18" s="1" customFormat="1" x14ac:dyDescent="0.25">
      <c r="A1904"/>
      <c r="B1904"/>
      <c r="C1904"/>
      <c r="D1904"/>
      <c r="E1904"/>
      <c r="F1904"/>
      <c r="G1904"/>
      <c r="H1904"/>
      <c r="I1904"/>
      <c r="J1904"/>
      <c r="K1904"/>
      <c r="L1904"/>
      <c r="M1904"/>
      <c r="N1904"/>
      <c r="O1904"/>
      <c r="P1904"/>
      <c r="Q1904"/>
      <c r="R1904"/>
    </row>
    <row r="1905" spans="1:18" s="1" customFormat="1" x14ac:dyDescent="0.25">
      <c r="A1905"/>
      <c r="B1905"/>
      <c r="C1905"/>
      <c r="D1905"/>
      <c r="E1905"/>
      <c r="F1905"/>
      <c r="G1905"/>
      <c r="H1905"/>
      <c r="I1905"/>
      <c r="J1905"/>
      <c r="K1905"/>
      <c r="L1905"/>
      <c r="M1905"/>
      <c r="N1905"/>
      <c r="O1905"/>
      <c r="P1905"/>
      <c r="Q1905"/>
      <c r="R1905"/>
    </row>
    <row r="1906" spans="1:18" s="1" customFormat="1" x14ac:dyDescent="0.25">
      <c r="A1906"/>
      <c r="B1906"/>
      <c r="C1906"/>
      <c r="D1906"/>
      <c r="E1906"/>
      <c r="F1906"/>
      <c r="G1906"/>
      <c r="H1906"/>
      <c r="I1906"/>
      <c r="J1906"/>
      <c r="K1906"/>
      <c r="L1906"/>
      <c r="M1906"/>
      <c r="N1906"/>
      <c r="O1906"/>
      <c r="P1906"/>
      <c r="Q1906"/>
      <c r="R1906"/>
    </row>
    <row r="1907" spans="1:18" s="1" customFormat="1" x14ac:dyDescent="0.25">
      <c r="A1907"/>
      <c r="B1907"/>
      <c r="C1907"/>
      <c r="D1907"/>
      <c r="E1907"/>
      <c r="F1907"/>
      <c r="G1907"/>
      <c r="H1907"/>
      <c r="I1907"/>
      <c r="J1907"/>
      <c r="K1907"/>
      <c r="L1907"/>
      <c r="M1907"/>
      <c r="N1907"/>
      <c r="O1907"/>
      <c r="P1907"/>
      <c r="Q1907"/>
      <c r="R1907"/>
    </row>
    <row r="1908" spans="1:18" s="1" customFormat="1" x14ac:dyDescent="0.25">
      <c r="A1908"/>
      <c r="B1908"/>
      <c r="C1908"/>
      <c r="D1908"/>
      <c r="E1908"/>
      <c r="F1908"/>
      <c r="G1908"/>
      <c r="H1908"/>
      <c r="I1908"/>
      <c r="J1908"/>
      <c r="K1908"/>
      <c r="L1908"/>
      <c r="M1908"/>
      <c r="N1908"/>
      <c r="O1908"/>
      <c r="P1908"/>
      <c r="Q1908"/>
      <c r="R1908"/>
    </row>
    <row r="1909" spans="1:18" s="1" customFormat="1" x14ac:dyDescent="0.25">
      <c r="A1909"/>
      <c r="B1909"/>
      <c r="C1909"/>
      <c r="D1909"/>
      <c r="E1909"/>
      <c r="F1909"/>
      <c r="G1909"/>
      <c r="H1909"/>
      <c r="I1909"/>
      <c r="J1909"/>
      <c r="K1909"/>
      <c r="L1909"/>
      <c r="M1909"/>
      <c r="N1909"/>
      <c r="O1909"/>
      <c r="P1909"/>
      <c r="Q1909"/>
      <c r="R1909"/>
    </row>
    <row r="1910" spans="1:18" s="1" customFormat="1" x14ac:dyDescent="0.25">
      <c r="A1910"/>
      <c r="B1910"/>
      <c r="C1910"/>
      <c r="D1910"/>
      <c r="E1910"/>
      <c r="F1910"/>
      <c r="G1910"/>
      <c r="H1910"/>
      <c r="I1910"/>
      <c r="J1910"/>
      <c r="K1910"/>
      <c r="L1910"/>
      <c r="M1910"/>
      <c r="N1910"/>
      <c r="O1910"/>
      <c r="P1910"/>
      <c r="Q1910"/>
      <c r="R1910"/>
    </row>
    <row r="1911" spans="1:18" s="1" customFormat="1" x14ac:dyDescent="0.25">
      <c r="A1911"/>
      <c r="B1911"/>
      <c r="C1911"/>
      <c r="D1911"/>
      <c r="E1911"/>
      <c r="F1911"/>
      <c r="G1911"/>
      <c r="H1911"/>
      <c r="I1911"/>
      <c r="J1911"/>
      <c r="K1911"/>
      <c r="L1911"/>
      <c r="M1911"/>
      <c r="N1911"/>
      <c r="O1911"/>
      <c r="P1911"/>
      <c r="Q1911"/>
      <c r="R1911"/>
    </row>
    <row r="1912" spans="1:18" s="1" customFormat="1" x14ac:dyDescent="0.25">
      <c r="A1912"/>
      <c r="B1912"/>
      <c r="C1912"/>
      <c r="D1912"/>
      <c r="E1912"/>
      <c r="F1912"/>
      <c r="G1912"/>
      <c r="H1912"/>
      <c r="I1912"/>
      <c r="J1912"/>
      <c r="K1912"/>
      <c r="L1912"/>
      <c r="M1912"/>
      <c r="N1912"/>
      <c r="O1912"/>
      <c r="P1912"/>
      <c r="Q1912"/>
      <c r="R1912"/>
    </row>
    <row r="1913" spans="1:18" s="1" customFormat="1" x14ac:dyDescent="0.25">
      <c r="A1913"/>
      <c r="B1913"/>
      <c r="C1913"/>
      <c r="D1913"/>
      <c r="E1913"/>
      <c r="F1913"/>
      <c r="G1913"/>
      <c r="H1913"/>
      <c r="I1913"/>
      <c r="J1913"/>
      <c r="K1913"/>
      <c r="L1913"/>
      <c r="M1913"/>
      <c r="N1913"/>
      <c r="O1913"/>
      <c r="P1913"/>
      <c r="Q1913"/>
      <c r="R1913"/>
    </row>
    <row r="1914" spans="1:18" s="1" customFormat="1" x14ac:dyDescent="0.25">
      <c r="A1914"/>
      <c r="B1914"/>
      <c r="C1914"/>
      <c r="D1914"/>
      <c r="E1914"/>
      <c r="F1914"/>
      <c r="G1914"/>
      <c r="H1914"/>
      <c r="I1914"/>
      <c r="J1914"/>
      <c r="K1914"/>
      <c r="L1914"/>
      <c r="M1914"/>
      <c r="N1914"/>
      <c r="O1914"/>
      <c r="P1914"/>
      <c r="Q1914"/>
      <c r="R1914"/>
    </row>
    <row r="1915" spans="1:18" s="1" customFormat="1" x14ac:dyDescent="0.25">
      <c r="A1915"/>
      <c r="B1915"/>
      <c r="C1915"/>
      <c r="D1915"/>
      <c r="E1915"/>
      <c r="F1915"/>
      <c r="G1915"/>
      <c r="H1915"/>
      <c r="I1915"/>
      <c r="J1915"/>
      <c r="K1915"/>
      <c r="L1915"/>
      <c r="M1915"/>
      <c r="N1915"/>
      <c r="O1915"/>
      <c r="P1915"/>
      <c r="Q1915"/>
      <c r="R1915"/>
    </row>
    <row r="1916" spans="1:18" s="1" customFormat="1" x14ac:dyDescent="0.25">
      <c r="A1916"/>
      <c r="B1916"/>
      <c r="C1916"/>
      <c r="D1916"/>
      <c r="E1916"/>
      <c r="F1916"/>
      <c r="G1916"/>
      <c r="H1916"/>
      <c r="I1916"/>
      <c r="J1916"/>
      <c r="K1916"/>
      <c r="L1916"/>
      <c r="M1916"/>
      <c r="N1916"/>
      <c r="O1916"/>
      <c r="P1916"/>
      <c r="Q1916"/>
      <c r="R1916"/>
    </row>
    <row r="1917" spans="1:18" s="1" customFormat="1" x14ac:dyDescent="0.25">
      <c r="A1917"/>
      <c r="B1917"/>
      <c r="C1917"/>
      <c r="D1917"/>
      <c r="E1917"/>
      <c r="F1917"/>
      <c r="G1917"/>
      <c r="H1917"/>
      <c r="I1917"/>
      <c r="J1917"/>
      <c r="K1917"/>
      <c r="L1917"/>
      <c r="M1917"/>
      <c r="N1917"/>
      <c r="O1917"/>
      <c r="P1917"/>
      <c r="Q1917"/>
      <c r="R1917"/>
    </row>
    <row r="1918" spans="1:18" s="1" customFormat="1" x14ac:dyDescent="0.25">
      <c r="A1918"/>
      <c r="B1918"/>
      <c r="C1918"/>
      <c r="D1918"/>
      <c r="E1918"/>
      <c r="F1918"/>
      <c r="G1918"/>
      <c r="H1918"/>
      <c r="I1918"/>
      <c r="J1918"/>
      <c r="K1918"/>
      <c r="L1918"/>
      <c r="M1918"/>
      <c r="N1918"/>
      <c r="O1918"/>
      <c r="P1918"/>
      <c r="Q1918"/>
      <c r="R1918"/>
    </row>
    <row r="1919" spans="1:18" s="1" customFormat="1" x14ac:dyDescent="0.25">
      <c r="A1919"/>
      <c r="B1919"/>
      <c r="C1919"/>
      <c r="D1919"/>
      <c r="E1919"/>
      <c r="F1919"/>
      <c r="G1919"/>
      <c r="H1919"/>
      <c r="I1919"/>
      <c r="J1919"/>
      <c r="K1919"/>
      <c r="L1919"/>
      <c r="M1919"/>
      <c r="N1919"/>
      <c r="O1919"/>
      <c r="P1919"/>
      <c r="Q1919"/>
      <c r="R1919"/>
    </row>
    <row r="1920" spans="1:18" s="1" customFormat="1" x14ac:dyDescent="0.25">
      <c r="A1920"/>
      <c r="B1920"/>
      <c r="C1920"/>
      <c r="D1920"/>
      <c r="E1920"/>
      <c r="F1920"/>
      <c r="G1920"/>
      <c r="H1920"/>
      <c r="I1920"/>
      <c r="J1920"/>
      <c r="K1920"/>
      <c r="L1920"/>
      <c r="M1920"/>
      <c r="N1920"/>
      <c r="O1920"/>
      <c r="P1920"/>
      <c r="Q1920"/>
      <c r="R1920"/>
    </row>
    <row r="1921" spans="1:18" s="1" customFormat="1" x14ac:dyDescent="0.25">
      <c r="A1921"/>
      <c r="B1921"/>
      <c r="C1921"/>
      <c r="D1921"/>
      <c r="E1921"/>
      <c r="F1921"/>
      <c r="G1921"/>
      <c r="H1921"/>
      <c r="I1921"/>
      <c r="J1921"/>
      <c r="K1921"/>
      <c r="L1921"/>
      <c r="M1921"/>
      <c r="N1921"/>
      <c r="O1921"/>
      <c r="P1921"/>
      <c r="Q1921"/>
      <c r="R1921"/>
    </row>
    <row r="1922" spans="1:18" s="1" customFormat="1" x14ac:dyDescent="0.25">
      <c r="A1922"/>
      <c r="B1922"/>
      <c r="C1922"/>
      <c r="D1922"/>
      <c r="E1922"/>
      <c r="F1922"/>
      <c r="G1922"/>
      <c r="H1922"/>
      <c r="I1922"/>
      <c r="J1922"/>
      <c r="K1922"/>
      <c r="L1922"/>
      <c r="M1922"/>
      <c r="N1922"/>
      <c r="O1922"/>
      <c r="P1922"/>
      <c r="Q1922"/>
      <c r="R1922"/>
    </row>
    <row r="1923" spans="1:18" s="1" customFormat="1" x14ac:dyDescent="0.25">
      <c r="A1923"/>
      <c r="B1923"/>
      <c r="C1923"/>
      <c r="D1923"/>
      <c r="E1923"/>
      <c r="F1923"/>
      <c r="G1923"/>
      <c r="H1923"/>
      <c r="I1923"/>
      <c r="J1923"/>
      <c r="K1923"/>
      <c r="L1923"/>
      <c r="M1923"/>
      <c r="N1923"/>
      <c r="O1923"/>
      <c r="P1923"/>
      <c r="Q1923"/>
      <c r="R1923"/>
    </row>
    <row r="1924" spans="1:18" s="1" customFormat="1" x14ac:dyDescent="0.25">
      <c r="A1924"/>
      <c r="B1924"/>
      <c r="C1924"/>
      <c r="D1924"/>
      <c r="E1924"/>
      <c r="F1924"/>
      <c r="G1924"/>
      <c r="H1924"/>
      <c r="I1924"/>
      <c r="J1924"/>
      <c r="K1924"/>
      <c r="L1924"/>
      <c r="M1924"/>
      <c r="N1924"/>
      <c r="O1924"/>
      <c r="P1924"/>
      <c r="Q1924"/>
      <c r="R1924"/>
    </row>
    <row r="1925" spans="1:18" s="1" customFormat="1" x14ac:dyDescent="0.25">
      <c r="A1925"/>
      <c r="B1925"/>
      <c r="C1925"/>
      <c r="D1925"/>
      <c r="E1925"/>
      <c r="F1925"/>
      <c r="G1925"/>
      <c r="H1925"/>
      <c r="I1925"/>
      <c r="J1925"/>
      <c r="K1925"/>
      <c r="L1925"/>
      <c r="M1925"/>
      <c r="N1925"/>
      <c r="O1925"/>
      <c r="P1925"/>
      <c r="Q1925"/>
      <c r="R1925"/>
    </row>
    <row r="1926" spans="1:18" s="1" customFormat="1" x14ac:dyDescent="0.25">
      <c r="A1926"/>
      <c r="B1926"/>
      <c r="C1926"/>
      <c r="D1926"/>
      <c r="E1926"/>
      <c r="F1926"/>
      <c r="G1926"/>
      <c r="H1926"/>
      <c r="I1926"/>
      <c r="J1926"/>
      <c r="K1926"/>
      <c r="L1926"/>
      <c r="M1926"/>
      <c r="N1926"/>
      <c r="O1926"/>
      <c r="P1926"/>
      <c r="Q1926"/>
      <c r="R1926"/>
    </row>
    <row r="1927" spans="1:18" s="1" customFormat="1" x14ac:dyDescent="0.25">
      <c r="A1927"/>
      <c r="B1927"/>
      <c r="C1927"/>
      <c r="D1927"/>
      <c r="E1927"/>
      <c r="F1927"/>
      <c r="G1927"/>
      <c r="H1927"/>
      <c r="I1927"/>
      <c r="J1927"/>
      <c r="K1927"/>
      <c r="L1927"/>
      <c r="M1927"/>
      <c r="N1927"/>
      <c r="O1927"/>
      <c r="P1927"/>
      <c r="Q1927"/>
      <c r="R1927"/>
    </row>
    <row r="1928" spans="1:18" s="1" customFormat="1" x14ac:dyDescent="0.25">
      <c r="A1928"/>
      <c r="B1928"/>
      <c r="C1928"/>
      <c r="D1928"/>
      <c r="E1928"/>
      <c r="F1928"/>
      <c r="G1928"/>
      <c r="H1928"/>
      <c r="I1928"/>
      <c r="J1928"/>
      <c r="K1928"/>
      <c r="L1928"/>
      <c r="M1928"/>
      <c r="N1928"/>
      <c r="O1928"/>
      <c r="P1928"/>
      <c r="Q1928"/>
      <c r="R1928"/>
    </row>
    <row r="1929" spans="1:18" s="1" customFormat="1" x14ac:dyDescent="0.25">
      <c r="A1929"/>
      <c r="B1929"/>
      <c r="C1929"/>
      <c r="D1929"/>
      <c r="E1929"/>
      <c r="F1929"/>
      <c r="G1929"/>
      <c r="H1929"/>
      <c r="I1929"/>
      <c r="J1929"/>
      <c r="K1929"/>
      <c r="L1929"/>
      <c r="M1929"/>
      <c r="N1929"/>
      <c r="O1929"/>
      <c r="P1929"/>
      <c r="Q1929"/>
      <c r="R1929"/>
    </row>
    <row r="1930" spans="1:18" s="1" customFormat="1" x14ac:dyDescent="0.25">
      <c r="A1930"/>
      <c r="B1930"/>
      <c r="C1930"/>
      <c r="D1930"/>
      <c r="E1930"/>
      <c r="F1930"/>
      <c r="G1930"/>
      <c r="H1930"/>
      <c r="I1930"/>
      <c r="J1930"/>
      <c r="K1930"/>
      <c r="L1930"/>
      <c r="M1930"/>
      <c r="N1930"/>
      <c r="O1930"/>
      <c r="P1930"/>
      <c r="Q1930"/>
      <c r="R1930"/>
    </row>
    <row r="1931" spans="1:18" s="1" customFormat="1" x14ac:dyDescent="0.25">
      <c r="A1931"/>
      <c r="B1931"/>
      <c r="C1931"/>
      <c r="D1931"/>
      <c r="E1931"/>
      <c r="F1931"/>
      <c r="G1931"/>
      <c r="H1931"/>
      <c r="I1931"/>
      <c r="J1931"/>
      <c r="K1931"/>
      <c r="L1931"/>
      <c r="M1931"/>
      <c r="N1931"/>
      <c r="O1931"/>
      <c r="P1931"/>
      <c r="Q1931"/>
      <c r="R1931"/>
    </row>
    <row r="1932" spans="1:18" s="1" customFormat="1" x14ac:dyDescent="0.25">
      <c r="A1932"/>
      <c r="B1932"/>
      <c r="C1932"/>
      <c r="D1932"/>
      <c r="E1932"/>
      <c r="F1932"/>
      <c r="G1932"/>
      <c r="H1932"/>
      <c r="I1932"/>
      <c r="J1932"/>
      <c r="K1932"/>
      <c r="L1932"/>
      <c r="M1932"/>
      <c r="N1932"/>
      <c r="O1932"/>
      <c r="P1932"/>
      <c r="Q1932"/>
      <c r="R1932"/>
    </row>
    <row r="1933" spans="1:18" s="1" customFormat="1" x14ac:dyDescent="0.25">
      <c r="A1933"/>
      <c r="B1933"/>
      <c r="C1933"/>
      <c r="D1933"/>
      <c r="E1933"/>
      <c r="F1933"/>
      <c r="G1933"/>
      <c r="H1933"/>
      <c r="I1933"/>
      <c r="J1933"/>
      <c r="K1933"/>
      <c r="L1933"/>
      <c r="M1933"/>
      <c r="N1933"/>
      <c r="O1933"/>
      <c r="P1933"/>
      <c r="Q1933"/>
      <c r="R1933"/>
    </row>
    <row r="1934" spans="1:18" s="1" customFormat="1" x14ac:dyDescent="0.25">
      <c r="A1934"/>
      <c r="B1934"/>
      <c r="C1934"/>
      <c r="D1934"/>
      <c r="E1934"/>
      <c r="F1934"/>
      <c r="G1934"/>
      <c r="H1934"/>
      <c r="I1934"/>
      <c r="J1934"/>
      <c r="K1934"/>
      <c r="L1934"/>
      <c r="M1934"/>
      <c r="N1934"/>
      <c r="O1934"/>
      <c r="P1934"/>
      <c r="Q1934"/>
      <c r="R1934"/>
    </row>
    <row r="1935" spans="1:18" s="1" customFormat="1" x14ac:dyDescent="0.25">
      <c r="A1935"/>
      <c r="B1935"/>
      <c r="C1935"/>
      <c r="D1935"/>
      <c r="E1935"/>
      <c r="F1935"/>
      <c r="G1935"/>
      <c r="H1935"/>
      <c r="I1935"/>
      <c r="J1935"/>
      <c r="K1935"/>
      <c r="L1935"/>
      <c r="M1935"/>
      <c r="N1935"/>
      <c r="O1935"/>
      <c r="P1935"/>
      <c r="Q1935"/>
      <c r="R1935"/>
    </row>
    <row r="1936" spans="1:18" s="1" customFormat="1" x14ac:dyDescent="0.25">
      <c r="A1936"/>
      <c r="B1936"/>
      <c r="C1936"/>
      <c r="D1936"/>
      <c r="E1936"/>
      <c r="F1936"/>
      <c r="G1936"/>
      <c r="H1936"/>
      <c r="I1936"/>
      <c r="J1936"/>
      <c r="K1936"/>
      <c r="L1936"/>
      <c r="M1936"/>
      <c r="N1936"/>
      <c r="O1936"/>
      <c r="P1936"/>
      <c r="Q1936"/>
      <c r="R1936"/>
    </row>
    <row r="1937" spans="1:18" s="1" customFormat="1" x14ac:dyDescent="0.25">
      <c r="A1937"/>
      <c r="B1937"/>
      <c r="C1937"/>
      <c r="D1937"/>
      <c r="E1937"/>
      <c r="F1937"/>
      <c r="G1937"/>
      <c r="H1937"/>
      <c r="I1937"/>
      <c r="J1937"/>
      <c r="K1937"/>
      <c r="L1937"/>
      <c r="M1937"/>
      <c r="N1937"/>
      <c r="O1937"/>
      <c r="P1937"/>
      <c r="Q1937"/>
      <c r="R1937"/>
    </row>
    <row r="1938" spans="1:18" s="1" customFormat="1" x14ac:dyDescent="0.25">
      <c r="A1938"/>
      <c r="B1938"/>
      <c r="C1938"/>
      <c r="D1938"/>
      <c r="E1938"/>
      <c r="F1938"/>
      <c r="G1938"/>
      <c r="H1938"/>
      <c r="I1938"/>
      <c r="J1938"/>
      <c r="K1938"/>
      <c r="L1938"/>
      <c r="M1938"/>
      <c r="N1938"/>
      <c r="O1938"/>
      <c r="P1938"/>
      <c r="Q1938"/>
      <c r="R1938"/>
    </row>
    <row r="1939" spans="1:18" s="1" customFormat="1" x14ac:dyDescent="0.25">
      <c r="A1939"/>
      <c r="B1939"/>
      <c r="C1939"/>
      <c r="D1939"/>
      <c r="E1939"/>
      <c r="F1939"/>
      <c r="G1939"/>
      <c r="H1939"/>
      <c r="I1939"/>
      <c r="J1939"/>
      <c r="K1939"/>
      <c r="L1939"/>
      <c r="M1939"/>
      <c r="N1939"/>
      <c r="O1939"/>
      <c r="P1939"/>
      <c r="Q1939"/>
      <c r="R1939"/>
    </row>
    <row r="1940" spans="1:18" s="1" customFormat="1" x14ac:dyDescent="0.25">
      <c r="A1940"/>
      <c r="B1940"/>
      <c r="C1940"/>
      <c r="D1940"/>
      <c r="E1940"/>
      <c r="F1940"/>
      <c r="G1940"/>
      <c r="H1940"/>
      <c r="I1940"/>
      <c r="J1940"/>
      <c r="K1940"/>
      <c r="L1940"/>
      <c r="M1940"/>
      <c r="N1940"/>
      <c r="O1940"/>
      <c r="P1940"/>
      <c r="Q1940"/>
      <c r="R1940"/>
    </row>
    <row r="1941" spans="1:18" s="1" customFormat="1" x14ac:dyDescent="0.25">
      <c r="A1941"/>
      <c r="B1941"/>
      <c r="C1941"/>
      <c r="D1941"/>
      <c r="E1941"/>
      <c r="F1941"/>
      <c r="G1941"/>
      <c r="H1941"/>
      <c r="I1941"/>
      <c r="J1941"/>
      <c r="K1941"/>
      <c r="L1941"/>
      <c r="M1941"/>
      <c r="N1941"/>
      <c r="O1941"/>
      <c r="P1941"/>
      <c r="Q1941"/>
      <c r="R1941"/>
    </row>
    <row r="1942" spans="1:18" s="1" customFormat="1" x14ac:dyDescent="0.25">
      <c r="A1942"/>
      <c r="B1942"/>
      <c r="C1942"/>
      <c r="D1942"/>
      <c r="E1942"/>
      <c r="F1942"/>
      <c r="G1942"/>
      <c r="H1942"/>
      <c r="I1942"/>
      <c r="J1942"/>
      <c r="K1942"/>
      <c r="L1942"/>
      <c r="M1942"/>
      <c r="N1942"/>
      <c r="O1942"/>
      <c r="P1942"/>
      <c r="Q1942"/>
      <c r="R1942"/>
    </row>
    <row r="1943" spans="1:18" s="1" customFormat="1" x14ac:dyDescent="0.25">
      <c r="A1943"/>
      <c r="B1943"/>
      <c r="C1943"/>
      <c r="D1943"/>
      <c r="E1943"/>
      <c r="F1943"/>
      <c r="G1943"/>
      <c r="H1943"/>
      <c r="I1943"/>
      <c r="J1943"/>
      <c r="K1943"/>
      <c r="L1943"/>
      <c r="M1943"/>
      <c r="N1943"/>
      <c r="O1943"/>
      <c r="P1943"/>
      <c r="Q1943"/>
      <c r="R1943"/>
    </row>
    <row r="1944" spans="1:18" s="1" customFormat="1" x14ac:dyDescent="0.25">
      <c r="A1944"/>
      <c r="B1944"/>
      <c r="C1944"/>
      <c r="D1944"/>
      <c r="E1944"/>
      <c r="F1944"/>
      <c r="G1944"/>
      <c r="H1944"/>
      <c r="I1944"/>
      <c r="J1944"/>
      <c r="K1944"/>
      <c r="L1944"/>
      <c r="M1944"/>
      <c r="N1944"/>
      <c r="O1944"/>
      <c r="P1944"/>
      <c r="Q1944"/>
      <c r="R1944"/>
    </row>
    <row r="1945" spans="1:18" s="1" customFormat="1" x14ac:dyDescent="0.25">
      <c r="A1945"/>
      <c r="B1945"/>
      <c r="C1945"/>
      <c r="D1945"/>
      <c r="E1945"/>
      <c r="F1945"/>
      <c r="G1945"/>
      <c r="H1945"/>
      <c r="I1945"/>
      <c r="J1945"/>
      <c r="K1945"/>
      <c r="L1945"/>
      <c r="M1945"/>
      <c r="N1945"/>
      <c r="O1945"/>
      <c r="P1945"/>
      <c r="Q1945"/>
      <c r="R1945"/>
    </row>
    <row r="1946" spans="1:18" s="1" customFormat="1" x14ac:dyDescent="0.25">
      <c r="A1946"/>
      <c r="B1946"/>
      <c r="C1946"/>
      <c r="D1946"/>
      <c r="E1946"/>
      <c r="F1946"/>
      <c r="G1946"/>
      <c r="H1946"/>
      <c r="I1946"/>
      <c r="J1946"/>
      <c r="K1946"/>
      <c r="L1946"/>
      <c r="M1946"/>
      <c r="N1946"/>
      <c r="O1946"/>
      <c r="P1946"/>
      <c r="Q1946"/>
      <c r="R1946"/>
    </row>
    <row r="1947" spans="1:18" s="1" customFormat="1" x14ac:dyDescent="0.25">
      <c r="A1947"/>
      <c r="B1947"/>
      <c r="C1947"/>
      <c r="D1947"/>
      <c r="E1947"/>
      <c r="F1947"/>
      <c r="G1947"/>
      <c r="H1947"/>
      <c r="I1947"/>
      <c r="J1947"/>
      <c r="K1947"/>
      <c r="L1947"/>
      <c r="M1947"/>
      <c r="N1947"/>
      <c r="O1947"/>
      <c r="P1947"/>
      <c r="Q1947"/>
      <c r="R1947"/>
    </row>
    <row r="1948" spans="1:18" s="1" customFormat="1" x14ac:dyDescent="0.25">
      <c r="A1948"/>
      <c r="B1948"/>
      <c r="C1948"/>
      <c r="D1948"/>
      <c r="E1948"/>
      <c r="F1948"/>
      <c r="G1948"/>
      <c r="H1948"/>
      <c r="I1948"/>
      <c r="J1948"/>
      <c r="K1948"/>
      <c r="L1948"/>
      <c r="M1948"/>
      <c r="N1948"/>
      <c r="O1948"/>
      <c r="P1948"/>
      <c r="Q1948"/>
      <c r="R1948"/>
    </row>
    <row r="1949" spans="1:18" s="1" customFormat="1" x14ac:dyDescent="0.25">
      <c r="A1949"/>
      <c r="B1949"/>
      <c r="C1949"/>
      <c r="D1949"/>
      <c r="E1949"/>
      <c r="F1949"/>
      <c r="G1949"/>
      <c r="H1949"/>
      <c r="I1949"/>
      <c r="J1949"/>
      <c r="K1949"/>
      <c r="L1949"/>
      <c r="M1949"/>
      <c r="N1949"/>
      <c r="O1949"/>
      <c r="P1949"/>
      <c r="Q1949"/>
      <c r="R1949"/>
    </row>
    <row r="1950" spans="1:18" s="1" customFormat="1" x14ac:dyDescent="0.25">
      <c r="A1950"/>
      <c r="B1950"/>
      <c r="C1950"/>
      <c r="D1950"/>
      <c r="E1950"/>
      <c r="F1950"/>
      <c r="G1950"/>
      <c r="H1950"/>
      <c r="I1950"/>
      <c r="J1950"/>
      <c r="K1950"/>
      <c r="L1950"/>
      <c r="M1950"/>
      <c r="N1950"/>
      <c r="O1950"/>
      <c r="P1950"/>
      <c r="Q1950"/>
      <c r="R1950"/>
    </row>
    <row r="1951" spans="1:18" s="1" customFormat="1" x14ac:dyDescent="0.25">
      <c r="A1951"/>
      <c r="B1951"/>
      <c r="C1951"/>
      <c r="D1951"/>
      <c r="E1951"/>
      <c r="F1951"/>
      <c r="G1951"/>
      <c r="H1951"/>
      <c r="I1951"/>
      <c r="J1951"/>
      <c r="K1951"/>
      <c r="L1951"/>
      <c r="M1951"/>
      <c r="N1951"/>
      <c r="O1951"/>
      <c r="P1951"/>
      <c r="Q1951"/>
      <c r="R1951"/>
    </row>
    <row r="1952" spans="1:18" s="1" customFormat="1" x14ac:dyDescent="0.25">
      <c r="A1952"/>
      <c r="B1952"/>
      <c r="C1952"/>
      <c r="D1952"/>
      <c r="E1952"/>
      <c r="F1952"/>
      <c r="G1952"/>
      <c r="H1952"/>
      <c r="I1952"/>
      <c r="J1952"/>
      <c r="K1952"/>
      <c r="L1952"/>
      <c r="M1952"/>
      <c r="N1952"/>
      <c r="O1952"/>
      <c r="P1952"/>
      <c r="Q1952"/>
      <c r="R1952"/>
    </row>
    <row r="1953" spans="1:18" s="1" customFormat="1" x14ac:dyDescent="0.25">
      <c r="A1953"/>
      <c r="B1953"/>
      <c r="C1953"/>
      <c r="D1953"/>
      <c r="E1953"/>
      <c r="F1953"/>
      <c r="G1953"/>
      <c r="H1953"/>
      <c r="I1953"/>
      <c r="J1953"/>
      <c r="K1953"/>
      <c r="L1953"/>
      <c r="M1953"/>
      <c r="N1953"/>
      <c r="O1953"/>
      <c r="P1953"/>
      <c r="Q1953"/>
      <c r="R1953"/>
    </row>
    <row r="1954" spans="1:18" s="1" customFormat="1" x14ac:dyDescent="0.25">
      <c r="A1954"/>
      <c r="B1954"/>
      <c r="C1954"/>
      <c r="D1954"/>
      <c r="E1954"/>
      <c r="F1954"/>
      <c r="G1954"/>
      <c r="H1954"/>
      <c r="I1954"/>
      <c r="J1954"/>
      <c r="K1954"/>
      <c r="L1954"/>
      <c r="M1954"/>
      <c r="N1954"/>
      <c r="O1954"/>
      <c r="P1954"/>
      <c r="Q1954"/>
      <c r="R1954"/>
    </row>
    <row r="1955" spans="1:18" s="1" customFormat="1" x14ac:dyDescent="0.25">
      <c r="A1955"/>
      <c r="B1955"/>
      <c r="C1955"/>
      <c r="D1955"/>
      <c r="E1955"/>
      <c r="F1955"/>
      <c r="G1955"/>
      <c r="H1955"/>
      <c r="I1955"/>
      <c r="J1955"/>
      <c r="K1955"/>
      <c r="L1955"/>
      <c r="M1955"/>
      <c r="N1955"/>
      <c r="O1955"/>
      <c r="P1955"/>
      <c r="Q1955"/>
      <c r="R1955"/>
    </row>
    <row r="1956" spans="1:18" s="1" customFormat="1" x14ac:dyDescent="0.25">
      <c r="A1956"/>
      <c r="B1956"/>
      <c r="C1956"/>
      <c r="D1956"/>
      <c r="E1956"/>
      <c r="F1956"/>
      <c r="G1956"/>
      <c r="H1956"/>
      <c r="I1956"/>
      <c r="J1956"/>
      <c r="K1956"/>
      <c r="L1956"/>
      <c r="M1956"/>
      <c r="N1956"/>
      <c r="O1956"/>
      <c r="P1956"/>
      <c r="Q1956"/>
      <c r="R1956"/>
    </row>
    <row r="1957" spans="1:18" s="1" customFormat="1" x14ac:dyDescent="0.25">
      <c r="A1957"/>
      <c r="B1957"/>
      <c r="C1957"/>
      <c r="D1957"/>
      <c r="E1957"/>
      <c r="F1957"/>
      <c r="G1957"/>
      <c r="H1957"/>
      <c r="I1957"/>
      <c r="J1957"/>
      <c r="K1957"/>
      <c r="L1957"/>
      <c r="M1957"/>
      <c r="N1957"/>
      <c r="O1957"/>
      <c r="P1957"/>
      <c r="Q1957"/>
      <c r="R1957"/>
    </row>
    <row r="1958" spans="1:18" s="1" customFormat="1" x14ac:dyDescent="0.25">
      <c r="A1958"/>
      <c r="B1958"/>
      <c r="C1958"/>
      <c r="D1958"/>
      <c r="E1958"/>
      <c r="F1958"/>
      <c r="G1958"/>
      <c r="H1958"/>
      <c r="I1958"/>
      <c r="J1958"/>
      <c r="K1958"/>
      <c r="L1958"/>
      <c r="M1958"/>
      <c r="N1958"/>
      <c r="O1958"/>
      <c r="P1958"/>
      <c r="Q1958"/>
      <c r="R1958"/>
    </row>
    <row r="1959" spans="1:18" s="1" customFormat="1" x14ac:dyDescent="0.25">
      <c r="A1959"/>
      <c r="B1959"/>
      <c r="C1959"/>
      <c r="D1959"/>
      <c r="E1959"/>
      <c r="F1959"/>
      <c r="G1959"/>
      <c r="H1959"/>
      <c r="I1959"/>
      <c r="J1959"/>
      <c r="K1959"/>
      <c r="L1959"/>
      <c r="M1959"/>
      <c r="N1959"/>
      <c r="O1959"/>
      <c r="P1959"/>
      <c r="Q1959"/>
      <c r="R1959"/>
    </row>
    <row r="1960" spans="1:18" s="1" customFormat="1" x14ac:dyDescent="0.25">
      <c r="A1960"/>
      <c r="B1960"/>
      <c r="C1960"/>
      <c r="D1960"/>
      <c r="E1960"/>
      <c r="F1960"/>
      <c r="G1960"/>
      <c r="H1960"/>
      <c r="I1960"/>
      <c r="J1960"/>
      <c r="K1960"/>
      <c r="L1960"/>
      <c r="M1960"/>
      <c r="N1960"/>
      <c r="O1960"/>
      <c r="P1960"/>
      <c r="Q1960"/>
      <c r="R1960"/>
    </row>
    <row r="1961" spans="1:18" s="1" customFormat="1" x14ac:dyDescent="0.25">
      <c r="A1961"/>
      <c r="B1961"/>
      <c r="C1961"/>
      <c r="D1961"/>
      <c r="E1961"/>
      <c r="F1961"/>
      <c r="G1961"/>
      <c r="H1961"/>
      <c r="I1961"/>
      <c r="J1961"/>
      <c r="K1961"/>
      <c r="L1961"/>
      <c r="M1961"/>
      <c r="N1961"/>
      <c r="O1961"/>
      <c r="P1961"/>
      <c r="Q1961"/>
      <c r="R1961"/>
    </row>
    <row r="1962" spans="1:18" s="1" customFormat="1" x14ac:dyDescent="0.25">
      <c r="A1962"/>
      <c r="B1962"/>
      <c r="C1962"/>
      <c r="D1962"/>
      <c r="E1962"/>
      <c r="F1962"/>
      <c r="G1962"/>
      <c r="H1962"/>
      <c r="I1962"/>
      <c r="J1962"/>
      <c r="K1962"/>
      <c r="L1962"/>
      <c r="M1962"/>
      <c r="N1962"/>
      <c r="O1962"/>
      <c r="P1962"/>
      <c r="Q1962"/>
      <c r="R1962"/>
    </row>
    <row r="1963" spans="1:18" s="1" customFormat="1" x14ac:dyDescent="0.25">
      <c r="A1963"/>
      <c r="B1963"/>
      <c r="C1963"/>
      <c r="D1963"/>
      <c r="E1963"/>
      <c r="F1963"/>
      <c r="G1963"/>
      <c r="H1963"/>
      <c r="I1963"/>
      <c r="J1963"/>
      <c r="K1963"/>
      <c r="L1963"/>
      <c r="M1963"/>
      <c r="N1963"/>
      <c r="O1963"/>
      <c r="P1963"/>
      <c r="Q1963"/>
      <c r="R1963"/>
    </row>
    <row r="1964" spans="1:18" s="1" customFormat="1" x14ac:dyDescent="0.25">
      <c r="A1964"/>
      <c r="B1964"/>
      <c r="C1964"/>
      <c r="D1964"/>
      <c r="E1964"/>
      <c r="F1964"/>
      <c r="G1964"/>
      <c r="H1964"/>
      <c r="I1964"/>
      <c r="J1964"/>
      <c r="K1964"/>
      <c r="L1964"/>
      <c r="M1964"/>
      <c r="N1964"/>
      <c r="O1964"/>
      <c r="P1964"/>
      <c r="Q1964"/>
      <c r="R1964"/>
    </row>
    <row r="1965" spans="1:18" s="1" customFormat="1" x14ac:dyDescent="0.25">
      <c r="A1965"/>
      <c r="B1965"/>
      <c r="C1965"/>
      <c r="D1965"/>
      <c r="E1965"/>
      <c r="F1965"/>
      <c r="G1965"/>
      <c r="H1965"/>
      <c r="I1965"/>
      <c r="J1965"/>
      <c r="K1965"/>
      <c r="L1965"/>
      <c r="M1965"/>
      <c r="N1965"/>
      <c r="O1965"/>
      <c r="P1965"/>
      <c r="Q1965"/>
      <c r="R1965"/>
    </row>
    <row r="1966" spans="1:18" s="1" customFormat="1" x14ac:dyDescent="0.25">
      <c r="A1966"/>
      <c r="B1966"/>
      <c r="C1966"/>
      <c r="D1966"/>
      <c r="E1966"/>
      <c r="F1966"/>
      <c r="G1966"/>
      <c r="H1966"/>
      <c r="I1966"/>
      <c r="J1966"/>
      <c r="K1966"/>
      <c r="L1966"/>
      <c r="M1966"/>
      <c r="N1966"/>
      <c r="O1966"/>
      <c r="P1966"/>
      <c r="Q1966"/>
      <c r="R1966"/>
    </row>
    <row r="1967" spans="1:18" s="1" customFormat="1" x14ac:dyDescent="0.25">
      <c r="A1967"/>
      <c r="B1967"/>
      <c r="C1967"/>
      <c r="D1967"/>
      <c r="E1967"/>
      <c r="F1967"/>
      <c r="G1967"/>
      <c r="H1967"/>
      <c r="I1967"/>
      <c r="J1967"/>
      <c r="K1967"/>
      <c r="L1967"/>
      <c r="M1967"/>
      <c r="N1967"/>
      <c r="O1967"/>
      <c r="P1967"/>
      <c r="Q1967"/>
      <c r="R1967"/>
    </row>
    <row r="1968" spans="1:18" s="1" customFormat="1" x14ac:dyDescent="0.25">
      <c r="A1968"/>
      <c r="B1968"/>
      <c r="C1968"/>
      <c r="D1968"/>
      <c r="E1968"/>
      <c r="F1968"/>
      <c r="G1968"/>
      <c r="H1968"/>
      <c r="I1968"/>
      <c r="J1968"/>
      <c r="K1968"/>
      <c r="L1968"/>
      <c r="M1968"/>
      <c r="N1968"/>
      <c r="O1968"/>
      <c r="P1968"/>
      <c r="Q1968"/>
      <c r="R1968"/>
    </row>
    <row r="1969" spans="1:18" s="1" customFormat="1" x14ac:dyDescent="0.25">
      <c r="A1969"/>
      <c r="B1969"/>
      <c r="C1969"/>
      <c r="D1969"/>
      <c r="E1969"/>
      <c r="F1969"/>
      <c r="G1969"/>
      <c r="H1969"/>
      <c r="I1969"/>
      <c r="J1969"/>
      <c r="K1969"/>
      <c r="L1969"/>
      <c r="M1969"/>
      <c r="N1969"/>
      <c r="O1969"/>
      <c r="P1969"/>
      <c r="Q1969"/>
      <c r="R1969"/>
    </row>
    <row r="1970" spans="1:18" s="1" customFormat="1" x14ac:dyDescent="0.25">
      <c r="A1970"/>
      <c r="B1970"/>
      <c r="C1970"/>
      <c r="D1970"/>
      <c r="E1970"/>
      <c r="F1970"/>
      <c r="G1970"/>
      <c r="H1970"/>
      <c r="I1970"/>
      <c r="J1970"/>
      <c r="K1970"/>
      <c r="L1970"/>
      <c r="M1970"/>
      <c r="N1970"/>
      <c r="O1970"/>
      <c r="P1970"/>
      <c r="Q1970"/>
      <c r="R1970"/>
    </row>
    <row r="1971" spans="1:18" s="1" customFormat="1" x14ac:dyDescent="0.25">
      <c r="A1971"/>
      <c r="B1971"/>
      <c r="C1971"/>
      <c r="D1971"/>
      <c r="E1971"/>
      <c r="F1971"/>
      <c r="G1971"/>
      <c r="H1971"/>
      <c r="I1971"/>
      <c r="J1971"/>
      <c r="K1971"/>
      <c r="L1971"/>
      <c r="M1971"/>
      <c r="N1971"/>
      <c r="O1971"/>
      <c r="P1971"/>
      <c r="Q1971"/>
      <c r="R1971"/>
    </row>
    <row r="1972" spans="1:18" s="1" customFormat="1" x14ac:dyDescent="0.25">
      <c r="A1972"/>
      <c r="B1972"/>
      <c r="C1972"/>
      <c r="D1972"/>
      <c r="E1972"/>
      <c r="F1972"/>
      <c r="G1972"/>
      <c r="H1972"/>
      <c r="I1972"/>
      <c r="J1972"/>
      <c r="K1972"/>
      <c r="L1972"/>
      <c r="M1972"/>
      <c r="N1972"/>
      <c r="O1972"/>
      <c r="P1972"/>
      <c r="Q1972"/>
      <c r="R1972"/>
    </row>
    <row r="1973" spans="1:18" s="1" customFormat="1" x14ac:dyDescent="0.25">
      <c r="A1973"/>
      <c r="B1973"/>
      <c r="C1973"/>
      <c r="D1973"/>
      <c r="E1973"/>
      <c r="F1973"/>
      <c r="G1973"/>
      <c r="H1973"/>
      <c r="I1973"/>
      <c r="J1973"/>
      <c r="K1973"/>
      <c r="L1973"/>
      <c r="M1973"/>
      <c r="N1973"/>
      <c r="O1973"/>
      <c r="P1973"/>
      <c r="Q1973"/>
      <c r="R1973"/>
    </row>
    <row r="1974" spans="1:18" s="1" customFormat="1" x14ac:dyDescent="0.25">
      <c r="A1974"/>
      <c r="B1974"/>
      <c r="C1974"/>
      <c r="D1974"/>
      <c r="E1974"/>
      <c r="F1974"/>
      <c r="G1974"/>
      <c r="H1974"/>
      <c r="I1974"/>
      <c r="J1974"/>
      <c r="K1974"/>
      <c r="L1974"/>
      <c r="M1974"/>
      <c r="N1974"/>
      <c r="O1974"/>
      <c r="P1974"/>
      <c r="Q1974"/>
      <c r="R1974"/>
    </row>
    <row r="1975" spans="1:18" s="1" customFormat="1" x14ac:dyDescent="0.25">
      <c r="A1975"/>
      <c r="B1975"/>
      <c r="C1975"/>
      <c r="D1975"/>
      <c r="E1975"/>
      <c r="F1975"/>
      <c r="G1975"/>
      <c r="H1975"/>
      <c r="I1975"/>
      <c r="J1975"/>
      <c r="K1975"/>
      <c r="L1975"/>
      <c r="M1975"/>
      <c r="N1975"/>
      <c r="O1975"/>
      <c r="P1975"/>
      <c r="Q1975"/>
      <c r="R1975"/>
    </row>
    <row r="1976" spans="1:18" s="1" customFormat="1" x14ac:dyDescent="0.25">
      <c r="A1976"/>
      <c r="B1976"/>
      <c r="C1976"/>
      <c r="D1976"/>
      <c r="E1976"/>
      <c r="F1976"/>
      <c r="G1976"/>
      <c r="H1976"/>
      <c r="I1976"/>
      <c r="J1976"/>
      <c r="K1976"/>
      <c r="L1976"/>
      <c r="M1976"/>
      <c r="N1976"/>
      <c r="O1976"/>
      <c r="P1976"/>
      <c r="Q1976"/>
      <c r="R1976"/>
    </row>
    <row r="1977" spans="1:18" s="1" customFormat="1" x14ac:dyDescent="0.25">
      <c r="A1977"/>
      <c r="B1977"/>
      <c r="C1977"/>
      <c r="D1977"/>
      <c r="E1977"/>
      <c r="F1977"/>
      <c r="G1977"/>
      <c r="H1977"/>
      <c r="I1977"/>
      <c r="J1977"/>
      <c r="K1977"/>
      <c r="L1977"/>
      <c r="M1977"/>
      <c r="N1977"/>
      <c r="O1977"/>
      <c r="P1977"/>
      <c r="Q1977"/>
      <c r="R1977"/>
    </row>
    <row r="1978" spans="1:18" s="1" customFormat="1" x14ac:dyDescent="0.25">
      <c r="A1978"/>
      <c r="B1978"/>
      <c r="C1978"/>
      <c r="D1978"/>
      <c r="E1978"/>
      <c r="F1978"/>
      <c r="G1978"/>
      <c r="H1978"/>
      <c r="I1978"/>
      <c r="J1978"/>
      <c r="K1978"/>
      <c r="L1978"/>
      <c r="M1978"/>
      <c r="N1978"/>
      <c r="O1978"/>
      <c r="P1978"/>
      <c r="Q1978"/>
      <c r="R1978"/>
    </row>
    <row r="1979" spans="1:18" s="1" customFormat="1" x14ac:dyDescent="0.25">
      <c r="A1979"/>
      <c r="B1979"/>
      <c r="C1979"/>
      <c r="D1979"/>
      <c r="E1979"/>
      <c r="F1979"/>
      <c r="G1979"/>
      <c r="H1979"/>
      <c r="I1979"/>
      <c r="J1979"/>
      <c r="K1979"/>
      <c r="L1979"/>
      <c r="M1979"/>
      <c r="N1979"/>
      <c r="O1979"/>
      <c r="P1979"/>
      <c r="Q1979"/>
      <c r="R1979"/>
    </row>
    <row r="1980" spans="1:18" s="1" customFormat="1" x14ac:dyDescent="0.25">
      <c r="A1980"/>
      <c r="B1980"/>
      <c r="C1980"/>
      <c r="D1980"/>
      <c r="E1980"/>
      <c r="F1980"/>
      <c r="G1980"/>
      <c r="H1980"/>
      <c r="I1980"/>
      <c r="J1980"/>
      <c r="K1980"/>
      <c r="L1980"/>
      <c r="M1980"/>
      <c r="N1980"/>
      <c r="O1980"/>
      <c r="P1980"/>
      <c r="Q1980"/>
      <c r="R1980"/>
    </row>
    <row r="1981" spans="1:18" s="1" customFormat="1" x14ac:dyDescent="0.25">
      <c r="A1981"/>
      <c r="B1981"/>
      <c r="C1981"/>
      <c r="D1981"/>
      <c r="E1981"/>
      <c r="F1981"/>
      <c r="G1981"/>
      <c r="H1981"/>
      <c r="I1981"/>
      <c r="J1981"/>
      <c r="K1981"/>
      <c r="L1981"/>
      <c r="M1981"/>
      <c r="N1981"/>
      <c r="O1981"/>
      <c r="P1981"/>
      <c r="Q1981"/>
      <c r="R1981"/>
    </row>
    <row r="1982" spans="1:18" s="1" customFormat="1" x14ac:dyDescent="0.25">
      <c r="A1982"/>
      <c r="B1982"/>
      <c r="C1982"/>
      <c r="D1982"/>
      <c r="E1982"/>
      <c r="F1982"/>
      <c r="G1982"/>
      <c r="H1982"/>
      <c r="I1982"/>
      <c r="J1982"/>
      <c r="K1982"/>
      <c r="L1982"/>
      <c r="M1982"/>
      <c r="N1982"/>
      <c r="O1982"/>
      <c r="P1982"/>
      <c r="Q1982"/>
      <c r="R1982"/>
    </row>
    <row r="1983" spans="1:18" s="1" customFormat="1" x14ac:dyDescent="0.25">
      <c r="A1983"/>
      <c r="B1983"/>
      <c r="C1983"/>
      <c r="D1983"/>
      <c r="E1983"/>
      <c r="F1983"/>
      <c r="G1983"/>
      <c r="H1983"/>
      <c r="I1983"/>
      <c r="J1983"/>
      <c r="K1983"/>
      <c r="L1983"/>
      <c r="M1983"/>
      <c r="N1983"/>
      <c r="O1983"/>
      <c r="P1983"/>
      <c r="Q1983"/>
      <c r="R1983"/>
    </row>
    <row r="1984" spans="1:18" s="1" customFormat="1" x14ac:dyDescent="0.25">
      <c r="A1984"/>
      <c r="B1984"/>
      <c r="C1984"/>
      <c r="D1984"/>
      <c r="E1984"/>
      <c r="F1984"/>
      <c r="G1984"/>
      <c r="H1984"/>
      <c r="I1984"/>
      <c r="J1984"/>
      <c r="K1984"/>
      <c r="L1984"/>
      <c r="M1984"/>
      <c r="N1984"/>
      <c r="O1984"/>
      <c r="P1984"/>
      <c r="Q1984"/>
      <c r="R1984"/>
    </row>
    <row r="1985" spans="1:18" s="1" customFormat="1" x14ac:dyDescent="0.25">
      <c r="A1985"/>
      <c r="B1985"/>
      <c r="C1985"/>
      <c r="D1985"/>
      <c r="E1985"/>
      <c r="F1985"/>
      <c r="G1985"/>
      <c r="H1985"/>
      <c r="I1985"/>
      <c r="J1985"/>
      <c r="K1985"/>
      <c r="L1985"/>
      <c r="M1985"/>
      <c r="N1985"/>
      <c r="O1985"/>
      <c r="P1985"/>
      <c r="Q1985"/>
      <c r="R1985"/>
    </row>
    <row r="1986" spans="1:18" s="1" customFormat="1" x14ac:dyDescent="0.25">
      <c r="A1986"/>
      <c r="B1986"/>
      <c r="C1986"/>
      <c r="D1986"/>
      <c r="E1986"/>
      <c r="F1986"/>
      <c r="G1986"/>
      <c r="H1986"/>
      <c r="I1986"/>
      <c r="J1986"/>
      <c r="K1986"/>
      <c r="L1986"/>
      <c r="M1986"/>
      <c r="N1986"/>
      <c r="O1986"/>
      <c r="P1986"/>
      <c r="Q1986"/>
      <c r="R1986"/>
    </row>
    <row r="1987" spans="1:18" s="1" customFormat="1" x14ac:dyDescent="0.25">
      <c r="A1987"/>
      <c r="B1987"/>
      <c r="C1987"/>
      <c r="D1987"/>
      <c r="E1987"/>
      <c r="F1987"/>
      <c r="G1987"/>
      <c r="H1987"/>
      <c r="I1987"/>
      <c r="J1987"/>
      <c r="K1987"/>
      <c r="L1987"/>
      <c r="M1987"/>
      <c r="N1987"/>
      <c r="O1987"/>
      <c r="P1987"/>
      <c r="Q1987"/>
      <c r="R1987"/>
    </row>
    <row r="1988" spans="1:18" s="1" customFormat="1" x14ac:dyDescent="0.25">
      <c r="A1988"/>
      <c r="B1988"/>
      <c r="C1988"/>
      <c r="D1988"/>
      <c r="E1988"/>
      <c r="F1988"/>
      <c r="G1988"/>
      <c r="H1988"/>
      <c r="I1988"/>
      <c r="J1988"/>
      <c r="K1988"/>
      <c r="L1988"/>
      <c r="M1988"/>
      <c r="N1988"/>
      <c r="O1988"/>
      <c r="P1988"/>
      <c r="Q1988"/>
      <c r="R1988"/>
    </row>
    <row r="1989" spans="1:18" s="1" customFormat="1" x14ac:dyDescent="0.25">
      <c r="A1989"/>
      <c r="B1989"/>
      <c r="C1989"/>
      <c r="D1989"/>
      <c r="E1989"/>
      <c r="F1989"/>
      <c r="G1989"/>
      <c r="H1989"/>
      <c r="I1989"/>
      <c r="J1989"/>
      <c r="K1989"/>
      <c r="L1989"/>
      <c r="M1989"/>
      <c r="N1989"/>
      <c r="O1989"/>
      <c r="P1989"/>
      <c r="Q1989"/>
      <c r="R1989"/>
    </row>
    <row r="1990" spans="1:18" s="1" customFormat="1" x14ac:dyDescent="0.25">
      <c r="A1990"/>
      <c r="B1990"/>
      <c r="C1990"/>
      <c r="D1990"/>
      <c r="E1990"/>
      <c r="F1990"/>
      <c r="G1990"/>
      <c r="H1990"/>
      <c r="I1990"/>
      <c r="J1990"/>
      <c r="K1990"/>
      <c r="L1990"/>
      <c r="M1990"/>
      <c r="N1990"/>
      <c r="O1990"/>
      <c r="P1990"/>
      <c r="Q1990"/>
      <c r="R1990"/>
    </row>
    <row r="1991" spans="1:18" s="1" customFormat="1" x14ac:dyDescent="0.25">
      <c r="A1991"/>
      <c r="B1991"/>
      <c r="C1991"/>
      <c r="D1991"/>
      <c r="E1991"/>
      <c r="F1991"/>
      <c r="G1991"/>
      <c r="H1991"/>
      <c r="I1991"/>
      <c r="J1991"/>
      <c r="K1991"/>
      <c r="L1991"/>
      <c r="M1991"/>
      <c r="N1991"/>
      <c r="O1991"/>
      <c r="P1991"/>
      <c r="Q1991"/>
      <c r="R1991"/>
    </row>
    <row r="1992" spans="1:18" s="1" customFormat="1" x14ac:dyDescent="0.25">
      <c r="A1992"/>
      <c r="B1992"/>
      <c r="C1992"/>
      <c r="D1992"/>
      <c r="E1992"/>
      <c r="F1992"/>
      <c r="G1992"/>
      <c r="H1992"/>
      <c r="I1992"/>
      <c r="J1992"/>
      <c r="K1992"/>
      <c r="L1992"/>
      <c r="M1992"/>
      <c r="N1992"/>
      <c r="O1992"/>
      <c r="P1992"/>
      <c r="Q1992"/>
      <c r="R1992"/>
    </row>
    <row r="1993" spans="1:18" s="1" customFormat="1" x14ac:dyDescent="0.25">
      <c r="A1993"/>
      <c r="B1993"/>
      <c r="C1993"/>
      <c r="D1993"/>
      <c r="E1993"/>
      <c r="F1993"/>
      <c r="G1993"/>
      <c r="H1993"/>
      <c r="I1993"/>
      <c r="J1993"/>
      <c r="K1993"/>
      <c r="L1993"/>
      <c r="M1993"/>
      <c r="N1993"/>
      <c r="O1993"/>
      <c r="P1993"/>
      <c r="Q1993"/>
      <c r="R1993"/>
    </row>
    <row r="1994" spans="1:18" s="1" customFormat="1" x14ac:dyDescent="0.25">
      <c r="A1994"/>
      <c r="B1994"/>
      <c r="C1994"/>
      <c r="D1994"/>
      <c r="E1994"/>
      <c r="F1994"/>
      <c r="G1994"/>
      <c r="H1994"/>
      <c r="I1994"/>
      <c r="J1994"/>
      <c r="K1994"/>
      <c r="L1994"/>
      <c r="M1994"/>
      <c r="N1994"/>
      <c r="O1994"/>
      <c r="P1994"/>
      <c r="Q1994"/>
      <c r="R1994"/>
    </row>
    <row r="1995" spans="1:18" s="1" customFormat="1" x14ac:dyDescent="0.25">
      <c r="A1995"/>
      <c r="B1995"/>
      <c r="C1995"/>
      <c r="D1995"/>
      <c r="E1995"/>
      <c r="F1995"/>
      <c r="G1995"/>
      <c r="H1995"/>
      <c r="I1995"/>
      <c r="J1995"/>
      <c r="K1995"/>
      <c r="L1995"/>
      <c r="M1995"/>
      <c r="N1995"/>
      <c r="O1995"/>
      <c r="P1995"/>
      <c r="Q1995"/>
      <c r="R1995"/>
    </row>
    <row r="1996" spans="1:18" s="1" customFormat="1" x14ac:dyDescent="0.25">
      <c r="A1996"/>
      <c r="B1996"/>
      <c r="C1996"/>
      <c r="D1996"/>
      <c r="E1996"/>
      <c r="F1996"/>
      <c r="G1996"/>
      <c r="H1996"/>
      <c r="I1996"/>
      <c r="J1996"/>
      <c r="K1996"/>
      <c r="L1996"/>
      <c r="M1996"/>
      <c r="N1996"/>
      <c r="O1996"/>
      <c r="P1996"/>
      <c r="Q1996"/>
      <c r="R1996"/>
    </row>
    <row r="1997" spans="1:18" s="1" customFormat="1" x14ac:dyDescent="0.25">
      <c r="A1997"/>
      <c r="B1997"/>
      <c r="C1997"/>
      <c r="D1997"/>
      <c r="E1997"/>
      <c r="F1997"/>
      <c r="G1997"/>
      <c r="H1997"/>
      <c r="I1997"/>
      <c r="J1997"/>
      <c r="K1997"/>
      <c r="L1997"/>
      <c r="M1997"/>
      <c r="N1997"/>
      <c r="O1997"/>
      <c r="P1997"/>
      <c r="Q1997"/>
      <c r="R1997"/>
    </row>
    <row r="1998" spans="1:18" s="1" customFormat="1" x14ac:dyDescent="0.25">
      <c r="A1998"/>
      <c r="B1998"/>
      <c r="C1998"/>
      <c r="D1998"/>
      <c r="E1998"/>
      <c r="F1998"/>
      <c r="G1998"/>
      <c r="H1998"/>
      <c r="I1998"/>
      <c r="J1998"/>
      <c r="K1998"/>
      <c r="L1998"/>
      <c r="M1998"/>
      <c r="N1998"/>
      <c r="O1998"/>
      <c r="P1998"/>
      <c r="Q1998"/>
      <c r="R1998"/>
    </row>
    <row r="1999" spans="1:18" s="1" customFormat="1" x14ac:dyDescent="0.25">
      <c r="A1999"/>
      <c r="B1999"/>
      <c r="C1999"/>
      <c r="D1999"/>
      <c r="E1999"/>
      <c r="F1999"/>
      <c r="G1999"/>
      <c r="H1999"/>
      <c r="I1999"/>
      <c r="J1999"/>
      <c r="K1999"/>
      <c r="L1999"/>
      <c r="M1999"/>
      <c r="N1999"/>
      <c r="O1999"/>
      <c r="P1999"/>
      <c r="Q1999"/>
      <c r="R1999"/>
    </row>
    <row r="2000" spans="1:18" s="1" customFormat="1" x14ac:dyDescent="0.25">
      <c r="A2000"/>
      <c r="B2000"/>
      <c r="C2000"/>
      <c r="D2000"/>
      <c r="E2000"/>
      <c r="F2000"/>
      <c r="G2000"/>
      <c r="H2000"/>
      <c r="I2000"/>
      <c r="J2000"/>
      <c r="K2000"/>
      <c r="L2000"/>
      <c r="M2000"/>
      <c r="N2000"/>
      <c r="O2000"/>
      <c r="P2000"/>
      <c r="Q2000"/>
      <c r="R2000"/>
    </row>
    <row r="2001" spans="1:18" s="1" customFormat="1" x14ac:dyDescent="0.25">
      <c r="A2001"/>
      <c r="B2001"/>
      <c r="C2001"/>
      <c r="D2001"/>
      <c r="E2001"/>
      <c r="F2001"/>
      <c r="G2001"/>
      <c r="H2001"/>
      <c r="I2001"/>
      <c r="J2001"/>
      <c r="K2001"/>
      <c r="L2001"/>
      <c r="M2001"/>
      <c r="N2001"/>
      <c r="O2001"/>
      <c r="P2001"/>
      <c r="Q2001"/>
      <c r="R2001"/>
    </row>
    <row r="2002" spans="1:18" s="1" customFormat="1" x14ac:dyDescent="0.25">
      <c r="A2002"/>
      <c r="B2002"/>
      <c r="C2002"/>
      <c r="D2002"/>
      <c r="E2002"/>
      <c r="F2002"/>
      <c r="G2002"/>
      <c r="H2002"/>
      <c r="I2002"/>
      <c r="J2002"/>
      <c r="K2002"/>
      <c r="L2002"/>
      <c r="M2002"/>
      <c r="N2002"/>
      <c r="O2002"/>
      <c r="P2002"/>
      <c r="Q2002"/>
      <c r="R2002"/>
    </row>
    <row r="2003" spans="1:18" s="1" customFormat="1" x14ac:dyDescent="0.25">
      <c r="A2003"/>
      <c r="B2003"/>
      <c r="C2003"/>
      <c r="D2003"/>
      <c r="E2003"/>
      <c r="F2003"/>
      <c r="G2003"/>
      <c r="H2003"/>
      <c r="I2003"/>
      <c r="J2003"/>
      <c r="K2003"/>
      <c r="L2003"/>
      <c r="M2003"/>
      <c r="N2003"/>
      <c r="O2003"/>
      <c r="P2003"/>
      <c r="Q2003"/>
      <c r="R2003"/>
    </row>
    <row r="2004" spans="1:18" s="1" customFormat="1" x14ac:dyDescent="0.25">
      <c r="A2004"/>
      <c r="B2004"/>
      <c r="C2004"/>
      <c r="D2004"/>
      <c r="E2004"/>
      <c r="F2004"/>
      <c r="G2004"/>
      <c r="H2004"/>
      <c r="I2004"/>
      <c r="J2004"/>
      <c r="K2004"/>
      <c r="L2004"/>
      <c r="M2004"/>
      <c r="N2004"/>
      <c r="O2004"/>
      <c r="P2004"/>
      <c r="Q2004"/>
      <c r="R2004"/>
    </row>
    <row r="2005" spans="1:18" s="1" customFormat="1" x14ac:dyDescent="0.25">
      <c r="A2005"/>
      <c r="B2005"/>
      <c r="C2005"/>
      <c r="D2005"/>
      <c r="E2005"/>
      <c r="F2005"/>
      <c r="G2005"/>
      <c r="H2005"/>
      <c r="I2005"/>
      <c r="J2005"/>
      <c r="K2005"/>
      <c r="L2005"/>
      <c r="M2005"/>
      <c r="N2005"/>
      <c r="O2005"/>
      <c r="P2005"/>
      <c r="Q2005"/>
      <c r="R2005"/>
    </row>
    <row r="2006" spans="1:18" s="1" customFormat="1" x14ac:dyDescent="0.25">
      <c r="A2006"/>
      <c r="B2006"/>
      <c r="C2006"/>
      <c r="D2006"/>
      <c r="E2006"/>
      <c r="F2006"/>
      <c r="G2006"/>
      <c r="H2006"/>
      <c r="I2006"/>
      <c r="J2006"/>
      <c r="K2006"/>
      <c r="L2006"/>
      <c r="M2006"/>
      <c r="N2006"/>
      <c r="O2006"/>
      <c r="P2006"/>
      <c r="Q2006"/>
      <c r="R2006"/>
    </row>
    <row r="2007" spans="1:18" s="1" customFormat="1" x14ac:dyDescent="0.25">
      <c r="A2007"/>
      <c r="B2007"/>
      <c r="C2007"/>
      <c r="D2007"/>
      <c r="E2007"/>
      <c r="F2007"/>
      <c r="G2007"/>
      <c r="H2007"/>
      <c r="I2007"/>
      <c r="J2007"/>
      <c r="K2007"/>
      <c r="L2007"/>
      <c r="M2007"/>
      <c r="N2007"/>
      <c r="O2007"/>
      <c r="P2007"/>
      <c r="Q2007"/>
      <c r="R2007"/>
    </row>
    <row r="2008" spans="1:18" s="1" customFormat="1" x14ac:dyDescent="0.25">
      <c r="A2008"/>
      <c r="B2008"/>
      <c r="C2008"/>
      <c r="D2008"/>
      <c r="E2008"/>
      <c r="F2008"/>
      <c r="G2008"/>
      <c r="H2008"/>
      <c r="I2008"/>
      <c r="J2008"/>
      <c r="K2008"/>
      <c r="L2008"/>
      <c r="M2008"/>
      <c r="N2008"/>
      <c r="O2008"/>
      <c r="P2008"/>
      <c r="Q2008"/>
      <c r="R2008"/>
    </row>
    <row r="2009" spans="1:18" s="1" customFormat="1" x14ac:dyDescent="0.25">
      <c r="A2009"/>
      <c r="B2009"/>
      <c r="C2009"/>
      <c r="D2009"/>
      <c r="E2009"/>
      <c r="F2009"/>
      <c r="G2009"/>
      <c r="H2009"/>
      <c r="I2009"/>
      <c r="J2009"/>
      <c r="K2009"/>
      <c r="L2009"/>
      <c r="M2009"/>
      <c r="N2009"/>
      <c r="O2009"/>
      <c r="P2009"/>
      <c r="Q2009"/>
      <c r="R2009"/>
    </row>
    <row r="2010" spans="1:18" s="1" customFormat="1" x14ac:dyDescent="0.25">
      <c r="A2010"/>
      <c r="B2010"/>
      <c r="C2010"/>
      <c r="D2010"/>
      <c r="E2010"/>
      <c r="F2010"/>
      <c r="G2010"/>
      <c r="H2010"/>
      <c r="I2010"/>
      <c r="J2010"/>
      <c r="K2010"/>
      <c r="L2010"/>
      <c r="M2010"/>
      <c r="N2010"/>
      <c r="O2010"/>
      <c r="P2010"/>
      <c r="Q2010"/>
      <c r="R2010"/>
    </row>
    <row r="2011" spans="1:18" s="1" customFormat="1" x14ac:dyDescent="0.25">
      <c r="A2011"/>
      <c r="B2011"/>
      <c r="C2011"/>
      <c r="D2011"/>
      <c r="E2011"/>
      <c r="F2011"/>
      <c r="G2011"/>
      <c r="H2011"/>
      <c r="I2011"/>
      <c r="J2011"/>
      <c r="K2011"/>
      <c r="L2011"/>
      <c r="M2011"/>
      <c r="N2011"/>
      <c r="O2011"/>
      <c r="P2011"/>
      <c r="Q2011"/>
      <c r="R2011"/>
    </row>
    <row r="2012" spans="1:18" s="1" customFormat="1" x14ac:dyDescent="0.25">
      <c r="A2012"/>
      <c r="B2012"/>
      <c r="C2012"/>
      <c r="D2012"/>
      <c r="E2012"/>
      <c r="F2012"/>
      <c r="G2012"/>
      <c r="H2012"/>
      <c r="I2012"/>
      <c r="J2012"/>
      <c r="K2012"/>
      <c r="L2012"/>
      <c r="M2012"/>
      <c r="N2012"/>
      <c r="O2012"/>
      <c r="P2012"/>
      <c r="Q2012"/>
      <c r="R2012"/>
    </row>
    <row r="2013" spans="1:18" s="1" customFormat="1" x14ac:dyDescent="0.25">
      <c r="A2013"/>
      <c r="B2013"/>
      <c r="C2013"/>
      <c r="D2013"/>
      <c r="E2013"/>
      <c r="F2013"/>
      <c r="G2013"/>
      <c r="H2013"/>
      <c r="I2013"/>
      <c r="J2013"/>
      <c r="K2013"/>
      <c r="L2013"/>
      <c r="M2013"/>
      <c r="N2013"/>
      <c r="O2013"/>
      <c r="P2013"/>
      <c r="Q2013"/>
      <c r="R2013"/>
    </row>
    <row r="2014" spans="1:18" s="1" customFormat="1" x14ac:dyDescent="0.25">
      <c r="A2014"/>
      <c r="B2014"/>
      <c r="C2014"/>
      <c r="D2014"/>
      <c r="E2014"/>
      <c r="F2014"/>
      <c r="G2014"/>
      <c r="H2014"/>
      <c r="I2014"/>
      <c r="J2014"/>
      <c r="K2014"/>
      <c r="L2014"/>
      <c r="M2014"/>
      <c r="N2014"/>
      <c r="O2014"/>
      <c r="P2014"/>
      <c r="Q2014"/>
      <c r="R2014"/>
    </row>
    <row r="2015" spans="1:18" s="1" customFormat="1" x14ac:dyDescent="0.25">
      <c r="A2015"/>
      <c r="B2015"/>
      <c r="C2015"/>
      <c r="D2015"/>
      <c r="E2015"/>
      <c r="F2015"/>
      <c r="G2015"/>
      <c r="H2015"/>
      <c r="I2015"/>
      <c r="J2015"/>
      <c r="K2015"/>
      <c r="L2015"/>
      <c r="M2015"/>
      <c r="N2015"/>
      <c r="O2015"/>
      <c r="P2015"/>
      <c r="Q2015"/>
      <c r="R2015"/>
    </row>
    <row r="2016" spans="1:18" s="1" customFormat="1" x14ac:dyDescent="0.25">
      <c r="A2016"/>
      <c r="B2016"/>
      <c r="C2016"/>
      <c r="D2016"/>
      <c r="E2016"/>
      <c r="F2016"/>
      <c r="G2016"/>
      <c r="H2016"/>
      <c r="I2016"/>
      <c r="J2016"/>
      <c r="K2016"/>
      <c r="L2016"/>
      <c r="M2016"/>
      <c r="N2016"/>
      <c r="O2016"/>
      <c r="P2016"/>
      <c r="Q2016"/>
      <c r="R2016"/>
    </row>
    <row r="2017" spans="1:18" s="1" customFormat="1" x14ac:dyDescent="0.25">
      <c r="A2017"/>
      <c r="B2017"/>
      <c r="C2017"/>
      <c r="D2017"/>
      <c r="E2017"/>
      <c r="F2017"/>
      <c r="G2017"/>
      <c r="H2017"/>
      <c r="I2017"/>
      <c r="J2017"/>
      <c r="K2017"/>
      <c r="L2017"/>
      <c r="M2017"/>
      <c r="N2017"/>
      <c r="O2017"/>
      <c r="P2017"/>
      <c r="Q2017"/>
      <c r="R2017"/>
    </row>
    <row r="2018" spans="1:18" s="1" customFormat="1" x14ac:dyDescent="0.25">
      <c r="A2018"/>
      <c r="B2018"/>
      <c r="C2018"/>
      <c r="D2018"/>
      <c r="E2018"/>
      <c r="F2018"/>
      <c r="G2018"/>
      <c r="H2018"/>
      <c r="I2018"/>
      <c r="J2018"/>
      <c r="K2018"/>
      <c r="L2018"/>
      <c r="M2018"/>
      <c r="N2018"/>
      <c r="O2018"/>
      <c r="P2018"/>
      <c r="Q2018"/>
      <c r="R2018"/>
    </row>
    <row r="2019" spans="1:18" s="1" customFormat="1" x14ac:dyDescent="0.25">
      <c r="A2019"/>
      <c r="B2019"/>
      <c r="C2019"/>
      <c r="D2019"/>
      <c r="E2019"/>
      <c r="F2019"/>
      <c r="G2019"/>
      <c r="H2019"/>
      <c r="I2019"/>
      <c r="J2019"/>
      <c r="K2019"/>
      <c r="L2019"/>
      <c r="M2019"/>
      <c r="N2019"/>
      <c r="O2019"/>
      <c r="P2019"/>
      <c r="Q2019"/>
      <c r="R2019"/>
    </row>
    <row r="2020" spans="1:18" s="1" customFormat="1" x14ac:dyDescent="0.25">
      <c r="A2020"/>
      <c r="B2020"/>
      <c r="C2020"/>
      <c r="D2020"/>
      <c r="E2020"/>
      <c r="F2020"/>
      <c r="G2020"/>
      <c r="H2020"/>
      <c r="I2020"/>
      <c r="J2020"/>
      <c r="K2020"/>
      <c r="L2020"/>
      <c r="M2020"/>
      <c r="N2020"/>
      <c r="O2020"/>
      <c r="P2020"/>
      <c r="Q2020"/>
      <c r="R2020"/>
    </row>
    <row r="2021" spans="1:18" s="1" customFormat="1" x14ac:dyDescent="0.25">
      <c r="A2021"/>
      <c r="B2021"/>
      <c r="C2021"/>
      <c r="D2021"/>
      <c r="E2021"/>
      <c r="F2021"/>
      <c r="G2021"/>
      <c r="H2021"/>
      <c r="I2021"/>
      <c r="J2021"/>
      <c r="K2021"/>
      <c r="L2021"/>
      <c r="M2021"/>
      <c r="N2021"/>
      <c r="O2021"/>
      <c r="P2021"/>
      <c r="Q2021"/>
      <c r="R2021"/>
    </row>
    <row r="2022" spans="1:18" s="1" customFormat="1" x14ac:dyDescent="0.25">
      <c r="A2022"/>
      <c r="B2022"/>
      <c r="C2022"/>
      <c r="D2022"/>
      <c r="E2022"/>
      <c r="F2022"/>
      <c r="G2022"/>
      <c r="H2022"/>
      <c r="I2022"/>
      <c r="J2022"/>
      <c r="K2022"/>
      <c r="L2022"/>
      <c r="M2022"/>
      <c r="N2022"/>
      <c r="O2022"/>
      <c r="P2022"/>
      <c r="Q2022"/>
      <c r="R2022"/>
    </row>
    <row r="2023" spans="1:18" s="1" customFormat="1" x14ac:dyDescent="0.25">
      <c r="A2023"/>
      <c r="B2023"/>
      <c r="C2023"/>
      <c r="D2023"/>
      <c r="E2023"/>
      <c r="F2023"/>
      <c r="G2023"/>
      <c r="H2023"/>
      <c r="I2023"/>
      <c r="J2023"/>
      <c r="K2023"/>
      <c r="L2023"/>
      <c r="M2023"/>
      <c r="N2023"/>
      <c r="O2023"/>
      <c r="P2023"/>
      <c r="Q2023"/>
      <c r="R2023"/>
    </row>
    <row r="2024" spans="1:18" s="1" customFormat="1" x14ac:dyDescent="0.25">
      <c r="A2024"/>
      <c r="B2024"/>
      <c r="C2024"/>
      <c r="D2024"/>
      <c r="E2024"/>
      <c r="F2024"/>
      <c r="G2024"/>
      <c r="H2024"/>
      <c r="I2024"/>
      <c r="J2024"/>
      <c r="K2024"/>
      <c r="L2024"/>
      <c r="M2024"/>
      <c r="N2024"/>
      <c r="O2024"/>
      <c r="P2024"/>
      <c r="Q2024"/>
      <c r="R2024"/>
    </row>
    <row r="2025" spans="1:18" s="1" customFormat="1" x14ac:dyDescent="0.25">
      <c r="A2025"/>
      <c r="B2025"/>
      <c r="C2025"/>
      <c r="D2025"/>
      <c r="E2025"/>
      <c r="F2025"/>
      <c r="G2025"/>
      <c r="H2025"/>
      <c r="I2025"/>
      <c r="J2025"/>
      <c r="K2025"/>
      <c r="L2025"/>
      <c r="M2025"/>
      <c r="N2025"/>
      <c r="O2025"/>
      <c r="P2025"/>
      <c r="Q2025"/>
      <c r="R2025"/>
    </row>
    <row r="2026" spans="1:18" s="1" customFormat="1" x14ac:dyDescent="0.25">
      <c r="A2026"/>
      <c r="B2026"/>
      <c r="C2026"/>
      <c r="D2026"/>
      <c r="E2026"/>
      <c r="F2026"/>
      <c r="G2026"/>
      <c r="H2026"/>
      <c r="I2026"/>
      <c r="J2026"/>
      <c r="K2026"/>
      <c r="L2026"/>
      <c r="M2026"/>
      <c r="N2026"/>
      <c r="O2026"/>
      <c r="P2026"/>
      <c r="Q2026"/>
      <c r="R2026"/>
    </row>
    <row r="2027" spans="1:18" s="1" customFormat="1" x14ac:dyDescent="0.25">
      <c r="A2027"/>
      <c r="B2027"/>
      <c r="C2027"/>
      <c r="D2027"/>
      <c r="E2027"/>
      <c r="F2027"/>
      <c r="G2027"/>
      <c r="H2027"/>
      <c r="I2027"/>
      <c r="J2027"/>
      <c r="K2027"/>
      <c r="L2027"/>
      <c r="M2027"/>
      <c r="N2027"/>
      <c r="O2027"/>
      <c r="P2027"/>
      <c r="Q2027"/>
      <c r="R2027"/>
    </row>
    <row r="2028" spans="1:18" s="1" customFormat="1" x14ac:dyDescent="0.25">
      <c r="A2028"/>
      <c r="B2028"/>
      <c r="C2028"/>
      <c r="D2028"/>
      <c r="E2028"/>
      <c r="F2028"/>
      <c r="G2028"/>
      <c r="H2028"/>
      <c r="I2028"/>
      <c r="J2028"/>
      <c r="K2028"/>
      <c r="L2028"/>
      <c r="M2028"/>
      <c r="N2028"/>
      <c r="O2028"/>
      <c r="P2028"/>
      <c r="Q2028"/>
      <c r="R2028"/>
    </row>
    <row r="2029" spans="1:18" s="1" customFormat="1" x14ac:dyDescent="0.25">
      <c r="A2029"/>
      <c r="B2029"/>
      <c r="C2029"/>
      <c r="D2029"/>
      <c r="E2029"/>
      <c r="F2029"/>
      <c r="G2029"/>
      <c r="H2029"/>
      <c r="I2029"/>
      <c r="J2029"/>
      <c r="K2029"/>
      <c r="L2029"/>
      <c r="M2029"/>
      <c r="N2029"/>
      <c r="O2029"/>
      <c r="P2029"/>
      <c r="Q2029"/>
      <c r="R2029"/>
    </row>
    <row r="2030" spans="1:18" s="1" customFormat="1" x14ac:dyDescent="0.25">
      <c r="A2030"/>
      <c r="B2030"/>
      <c r="C2030"/>
      <c r="D2030"/>
      <c r="E2030"/>
      <c r="F2030"/>
      <c r="G2030"/>
      <c r="H2030"/>
      <c r="I2030"/>
      <c r="J2030"/>
      <c r="K2030"/>
      <c r="L2030"/>
      <c r="M2030"/>
      <c r="N2030"/>
      <c r="O2030"/>
      <c r="P2030"/>
      <c r="Q2030"/>
      <c r="R2030"/>
    </row>
    <row r="2031" spans="1:18" s="1" customFormat="1" x14ac:dyDescent="0.25">
      <c r="A2031"/>
      <c r="B2031"/>
      <c r="C2031"/>
      <c r="D2031"/>
      <c r="E2031"/>
      <c r="F2031"/>
      <c r="G2031"/>
      <c r="H2031"/>
      <c r="I2031"/>
      <c r="J2031"/>
      <c r="K2031"/>
      <c r="L2031"/>
      <c r="M2031"/>
      <c r="N2031"/>
      <c r="O2031"/>
      <c r="P2031"/>
      <c r="Q2031"/>
      <c r="R2031"/>
    </row>
    <row r="2032" spans="1:18" s="1" customFormat="1" x14ac:dyDescent="0.25">
      <c r="A2032"/>
      <c r="B2032"/>
      <c r="C2032"/>
      <c r="D2032"/>
      <c r="E2032"/>
      <c r="F2032"/>
      <c r="G2032"/>
      <c r="H2032"/>
      <c r="I2032"/>
      <c r="J2032"/>
      <c r="K2032"/>
      <c r="L2032"/>
      <c r="M2032"/>
      <c r="N2032"/>
      <c r="O2032"/>
      <c r="P2032"/>
      <c r="Q2032"/>
      <c r="R2032"/>
    </row>
    <row r="2033" spans="1:18" s="1" customFormat="1" x14ac:dyDescent="0.25">
      <c r="A2033"/>
      <c r="B2033"/>
      <c r="C2033"/>
      <c r="D2033"/>
      <c r="E2033"/>
      <c r="F2033"/>
      <c r="G2033"/>
      <c r="H2033"/>
      <c r="I2033"/>
      <c r="J2033"/>
      <c r="K2033"/>
      <c r="L2033"/>
      <c r="M2033"/>
      <c r="N2033"/>
      <c r="O2033"/>
      <c r="P2033"/>
      <c r="Q2033"/>
      <c r="R2033"/>
    </row>
    <row r="2034" spans="1:18" s="1" customFormat="1" x14ac:dyDescent="0.25">
      <c r="A2034"/>
      <c r="B2034"/>
      <c r="C2034"/>
      <c r="D2034"/>
      <c r="E2034"/>
      <c r="F2034"/>
      <c r="G2034"/>
      <c r="H2034"/>
      <c r="I2034"/>
      <c r="J2034"/>
      <c r="K2034"/>
      <c r="L2034"/>
      <c r="M2034"/>
      <c r="N2034"/>
      <c r="O2034"/>
      <c r="P2034"/>
      <c r="Q2034"/>
      <c r="R2034"/>
    </row>
    <row r="2035" spans="1:18" s="1" customFormat="1" x14ac:dyDescent="0.25">
      <c r="A2035"/>
      <c r="B2035"/>
      <c r="C2035"/>
      <c r="D2035"/>
      <c r="E2035"/>
      <c r="F2035"/>
      <c r="G2035"/>
      <c r="H2035"/>
      <c r="I2035"/>
      <c r="J2035"/>
      <c r="K2035"/>
      <c r="L2035"/>
      <c r="M2035"/>
      <c r="N2035"/>
      <c r="O2035"/>
      <c r="P2035"/>
      <c r="Q2035"/>
      <c r="R2035"/>
    </row>
    <row r="2036" spans="1:18" s="1" customFormat="1" x14ac:dyDescent="0.25">
      <c r="A2036"/>
      <c r="B2036"/>
      <c r="C2036"/>
      <c r="D2036"/>
      <c r="E2036"/>
      <c r="F2036"/>
      <c r="G2036"/>
      <c r="H2036"/>
      <c r="I2036"/>
      <c r="J2036"/>
      <c r="K2036"/>
      <c r="L2036"/>
      <c r="M2036"/>
      <c r="N2036"/>
      <c r="O2036"/>
      <c r="P2036"/>
      <c r="Q2036"/>
      <c r="R2036"/>
    </row>
    <row r="2037" spans="1:18" s="1" customFormat="1" x14ac:dyDescent="0.25">
      <c r="A2037"/>
      <c r="B2037"/>
      <c r="C2037"/>
      <c r="D2037"/>
      <c r="E2037"/>
      <c r="F2037"/>
      <c r="G2037"/>
      <c r="H2037"/>
      <c r="I2037"/>
      <c r="J2037"/>
      <c r="K2037"/>
      <c r="L2037"/>
      <c r="M2037"/>
      <c r="N2037"/>
      <c r="O2037"/>
      <c r="P2037"/>
      <c r="Q2037"/>
      <c r="R2037"/>
    </row>
    <row r="2038" spans="1:18" s="1" customFormat="1" x14ac:dyDescent="0.25">
      <c r="A2038"/>
      <c r="B2038"/>
      <c r="C2038"/>
      <c r="D2038"/>
      <c r="E2038"/>
      <c r="F2038"/>
      <c r="G2038"/>
      <c r="H2038"/>
      <c r="I2038"/>
      <c r="J2038"/>
      <c r="K2038"/>
      <c r="L2038"/>
      <c r="M2038"/>
      <c r="N2038"/>
      <c r="O2038"/>
      <c r="P2038"/>
      <c r="Q2038"/>
      <c r="R2038"/>
    </row>
    <row r="2039" spans="1:18" s="1" customFormat="1" x14ac:dyDescent="0.25">
      <c r="A2039"/>
      <c r="B2039"/>
      <c r="C2039"/>
      <c r="D2039"/>
      <c r="E2039"/>
      <c r="F2039"/>
      <c r="G2039"/>
      <c r="H2039"/>
      <c r="I2039"/>
      <c r="J2039"/>
      <c r="K2039"/>
      <c r="L2039"/>
      <c r="M2039"/>
      <c r="N2039"/>
      <c r="O2039"/>
      <c r="P2039"/>
      <c r="Q2039"/>
      <c r="R2039"/>
    </row>
    <row r="2040" spans="1:18" s="1" customFormat="1" x14ac:dyDescent="0.25">
      <c r="A2040"/>
      <c r="B2040"/>
      <c r="C2040"/>
      <c r="D2040"/>
      <c r="E2040"/>
      <c r="F2040"/>
      <c r="G2040"/>
      <c r="H2040"/>
      <c r="I2040"/>
      <c r="J2040"/>
      <c r="K2040"/>
      <c r="L2040"/>
      <c r="M2040"/>
      <c r="N2040"/>
      <c r="O2040"/>
      <c r="P2040"/>
      <c r="Q2040"/>
      <c r="R2040"/>
    </row>
    <row r="2041" spans="1:18" s="1" customFormat="1" x14ac:dyDescent="0.25">
      <c r="A2041"/>
      <c r="B2041"/>
      <c r="C2041"/>
      <c r="D2041"/>
      <c r="E2041"/>
      <c r="F2041"/>
      <c r="G2041"/>
      <c r="H2041"/>
      <c r="I2041"/>
      <c r="J2041"/>
      <c r="K2041"/>
      <c r="L2041"/>
      <c r="M2041"/>
      <c r="N2041"/>
      <c r="O2041"/>
      <c r="P2041"/>
      <c r="Q2041"/>
      <c r="R2041"/>
    </row>
    <row r="2042" spans="1:18" s="1" customFormat="1" x14ac:dyDescent="0.25">
      <c r="A2042"/>
      <c r="B2042"/>
      <c r="C2042"/>
      <c r="D2042"/>
      <c r="E2042"/>
      <c r="F2042"/>
      <c r="G2042"/>
      <c r="H2042"/>
      <c r="I2042"/>
      <c r="J2042"/>
      <c r="K2042"/>
      <c r="L2042"/>
      <c r="M2042"/>
      <c r="N2042"/>
      <c r="O2042"/>
      <c r="P2042"/>
      <c r="Q2042"/>
      <c r="R2042"/>
    </row>
    <row r="2043" spans="1:18" s="1" customFormat="1" x14ac:dyDescent="0.25">
      <c r="A2043"/>
      <c r="B2043"/>
      <c r="C2043"/>
      <c r="D2043"/>
      <c r="E2043"/>
      <c r="F2043"/>
      <c r="G2043"/>
      <c r="H2043"/>
      <c r="I2043"/>
      <c r="J2043"/>
      <c r="K2043"/>
      <c r="L2043"/>
      <c r="M2043"/>
      <c r="N2043"/>
      <c r="O2043"/>
      <c r="P2043"/>
      <c r="Q2043"/>
      <c r="R2043"/>
    </row>
    <row r="2044" spans="1:18" s="1" customFormat="1" x14ac:dyDescent="0.25">
      <c r="A2044"/>
      <c r="B2044"/>
      <c r="C2044"/>
      <c r="D2044"/>
      <c r="E2044"/>
      <c r="F2044"/>
      <c r="G2044"/>
      <c r="H2044"/>
      <c r="I2044"/>
      <c r="J2044"/>
      <c r="K2044"/>
      <c r="L2044"/>
      <c r="M2044"/>
      <c r="N2044"/>
      <c r="O2044"/>
      <c r="P2044"/>
      <c r="Q2044"/>
      <c r="R2044"/>
    </row>
    <row r="2045" spans="1:18" s="1" customFormat="1" x14ac:dyDescent="0.25">
      <c r="A2045"/>
      <c r="B2045"/>
      <c r="C2045"/>
      <c r="D2045"/>
      <c r="E2045"/>
      <c r="F2045"/>
      <c r="G2045"/>
      <c r="H2045"/>
      <c r="I2045"/>
      <c r="J2045"/>
      <c r="K2045"/>
      <c r="L2045"/>
      <c r="M2045"/>
      <c r="N2045"/>
      <c r="O2045"/>
      <c r="P2045"/>
      <c r="Q2045"/>
      <c r="R2045"/>
    </row>
    <row r="2046" spans="1:18" s="1" customFormat="1" x14ac:dyDescent="0.25">
      <c r="A2046"/>
      <c r="B2046"/>
      <c r="C2046"/>
      <c r="D2046"/>
      <c r="E2046"/>
      <c r="F2046"/>
      <c r="G2046"/>
      <c r="H2046"/>
      <c r="I2046"/>
      <c r="J2046"/>
      <c r="K2046"/>
      <c r="L2046"/>
      <c r="M2046"/>
      <c r="N2046"/>
      <c r="O2046"/>
      <c r="P2046"/>
      <c r="Q2046"/>
      <c r="R2046"/>
    </row>
    <row r="2047" spans="1:18" s="1" customFormat="1" x14ac:dyDescent="0.25">
      <c r="A2047"/>
      <c r="B2047"/>
      <c r="C2047"/>
      <c r="D2047"/>
      <c r="E2047"/>
      <c r="F2047"/>
      <c r="G2047"/>
      <c r="H2047"/>
      <c r="I2047"/>
      <c r="J2047"/>
      <c r="K2047"/>
      <c r="L2047"/>
      <c r="M2047"/>
      <c r="N2047"/>
      <c r="O2047"/>
      <c r="P2047"/>
      <c r="Q2047"/>
      <c r="R2047"/>
    </row>
    <row r="2048" spans="1:18" s="1" customFormat="1" x14ac:dyDescent="0.25">
      <c r="A2048"/>
      <c r="B2048"/>
      <c r="C2048"/>
      <c r="D2048"/>
      <c r="E2048"/>
      <c r="F2048"/>
      <c r="G2048"/>
      <c r="H2048"/>
      <c r="I2048"/>
      <c r="J2048"/>
      <c r="K2048"/>
      <c r="L2048"/>
      <c r="M2048"/>
      <c r="N2048"/>
      <c r="O2048"/>
      <c r="P2048"/>
      <c r="Q2048"/>
      <c r="R2048"/>
    </row>
    <row r="2049" spans="1:18" s="1" customFormat="1" x14ac:dyDescent="0.25">
      <c r="A2049"/>
      <c r="B2049"/>
      <c r="C2049"/>
      <c r="D2049"/>
      <c r="E2049"/>
      <c r="F2049"/>
      <c r="G2049"/>
      <c r="H2049"/>
      <c r="I2049"/>
      <c r="J2049"/>
      <c r="K2049"/>
      <c r="L2049"/>
      <c r="M2049"/>
      <c r="N2049"/>
      <c r="O2049"/>
      <c r="P2049"/>
      <c r="Q2049"/>
      <c r="R2049"/>
    </row>
    <row r="2050" spans="1:18" s="1" customFormat="1" x14ac:dyDescent="0.25">
      <c r="A2050"/>
      <c r="B2050"/>
      <c r="C2050"/>
      <c r="D2050"/>
      <c r="E2050"/>
      <c r="F2050"/>
      <c r="G2050"/>
      <c r="H2050"/>
      <c r="I2050"/>
      <c r="J2050"/>
      <c r="K2050"/>
      <c r="L2050"/>
      <c r="M2050"/>
      <c r="N2050"/>
      <c r="O2050"/>
      <c r="P2050"/>
      <c r="Q2050"/>
      <c r="R2050"/>
    </row>
    <row r="2051" spans="1:18" s="1" customFormat="1" x14ac:dyDescent="0.25">
      <c r="A2051"/>
      <c r="B2051"/>
      <c r="C2051"/>
      <c r="D2051"/>
      <c r="E2051"/>
      <c r="F2051"/>
      <c r="G2051"/>
      <c r="H2051"/>
      <c r="I2051"/>
      <c r="J2051"/>
      <c r="K2051"/>
      <c r="L2051"/>
      <c r="M2051"/>
      <c r="N2051"/>
      <c r="O2051"/>
      <c r="P2051"/>
      <c r="Q2051"/>
      <c r="R2051"/>
    </row>
    <row r="2052" spans="1:18" s="1" customFormat="1" x14ac:dyDescent="0.25">
      <c r="A2052"/>
      <c r="B2052"/>
      <c r="C2052"/>
      <c r="D2052"/>
      <c r="E2052"/>
      <c r="F2052"/>
      <c r="G2052"/>
      <c r="H2052"/>
      <c r="I2052"/>
      <c r="J2052"/>
      <c r="K2052"/>
      <c r="L2052"/>
      <c r="M2052"/>
      <c r="N2052"/>
      <c r="O2052"/>
      <c r="P2052"/>
      <c r="Q2052"/>
      <c r="R2052"/>
    </row>
    <row r="2053" spans="1:18" s="1" customFormat="1" x14ac:dyDescent="0.25">
      <c r="A2053"/>
      <c r="B2053"/>
      <c r="C2053"/>
      <c r="D2053"/>
      <c r="E2053"/>
      <c r="F2053"/>
      <c r="G2053"/>
      <c r="H2053"/>
      <c r="I2053"/>
      <c r="J2053"/>
      <c r="K2053"/>
      <c r="L2053"/>
      <c r="M2053"/>
      <c r="N2053"/>
      <c r="O2053"/>
      <c r="P2053"/>
      <c r="Q2053"/>
      <c r="R2053"/>
    </row>
    <row r="2054" spans="1:18" s="1" customFormat="1" x14ac:dyDescent="0.25">
      <c r="A2054"/>
      <c r="B2054"/>
      <c r="C2054"/>
      <c r="D2054"/>
      <c r="E2054"/>
      <c r="F2054"/>
      <c r="G2054"/>
      <c r="H2054"/>
      <c r="I2054"/>
      <c r="J2054"/>
      <c r="K2054"/>
      <c r="L2054"/>
      <c r="M2054"/>
      <c r="N2054"/>
      <c r="O2054"/>
      <c r="P2054"/>
      <c r="Q2054"/>
      <c r="R2054"/>
    </row>
    <row r="2055" spans="1:18" s="1" customFormat="1" x14ac:dyDescent="0.25">
      <c r="A2055"/>
      <c r="B2055"/>
      <c r="C2055"/>
      <c r="D2055"/>
      <c r="E2055"/>
      <c r="F2055"/>
      <c r="G2055"/>
      <c r="H2055"/>
      <c r="I2055"/>
      <c r="J2055"/>
      <c r="K2055"/>
      <c r="L2055"/>
      <c r="M2055"/>
      <c r="N2055"/>
      <c r="O2055"/>
      <c r="P2055"/>
      <c r="Q2055"/>
      <c r="R2055"/>
    </row>
    <row r="2056" spans="1:18" s="1" customFormat="1" x14ac:dyDescent="0.25">
      <c r="A2056"/>
      <c r="B2056"/>
      <c r="C2056"/>
      <c r="D2056"/>
      <c r="E2056"/>
      <c r="F2056"/>
      <c r="G2056"/>
      <c r="H2056"/>
      <c r="I2056"/>
      <c r="J2056"/>
      <c r="K2056"/>
      <c r="L2056"/>
      <c r="M2056"/>
      <c r="N2056"/>
      <c r="O2056"/>
      <c r="P2056"/>
      <c r="Q2056"/>
      <c r="R2056"/>
    </row>
    <row r="2057" spans="1:18" s="1" customFormat="1" x14ac:dyDescent="0.25">
      <c r="A2057"/>
      <c r="B2057"/>
      <c r="C2057"/>
      <c r="D2057"/>
      <c r="E2057"/>
      <c r="F2057"/>
      <c r="G2057"/>
      <c r="H2057"/>
      <c r="I2057"/>
      <c r="J2057"/>
      <c r="K2057"/>
      <c r="L2057"/>
      <c r="M2057"/>
      <c r="N2057"/>
      <c r="O2057"/>
      <c r="P2057"/>
      <c r="Q2057"/>
      <c r="R2057"/>
    </row>
    <row r="2058" spans="1:18" s="1" customFormat="1" x14ac:dyDescent="0.25">
      <c r="A2058"/>
      <c r="B2058"/>
      <c r="C2058"/>
      <c r="D2058"/>
      <c r="E2058"/>
      <c r="F2058"/>
      <c r="G2058"/>
      <c r="H2058"/>
      <c r="I2058"/>
      <c r="J2058"/>
      <c r="K2058"/>
      <c r="L2058"/>
      <c r="M2058"/>
      <c r="N2058"/>
      <c r="O2058"/>
      <c r="P2058"/>
      <c r="Q2058"/>
      <c r="R2058"/>
    </row>
    <row r="2059" spans="1:18" s="1" customFormat="1" x14ac:dyDescent="0.25">
      <c r="A2059"/>
      <c r="B2059"/>
      <c r="C2059"/>
      <c r="D2059"/>
      <c r="E2059"/>
      <c r="F2059"/>
      <c r="G2059"/>
      <c r="H2059"/>
      <c r="I2059"/>
      <c r="J2059"/>
      <c r="K2059"/>
      <c r="L2059"/>
      <c r="M2059"/>
      <c r="N2059"/>
      <c r="O2059"/>
      <c r="P2059"/>
      <c r="Q2059"/>
      <c r="R2059"/>
    </row>
    <row r="2060" spans="1:18" s="1" customFormat="1" x14ac:dyDescent="0.25">
      <c r="A2060"/>
      <c r="B2060"/>
      <c r="C2060"/>
      <c r="D2060"/>
      <c r="E2060"/>
      <c r="F2060"/>
      <c r="G2060"/>
      <c r="H2060"/>
      <c r="I2060"/>
      <c r="J2060"/>
      <c r="K2060"/>
      <c r="L2060"/>
      <c r="M2060"/>
      <c r="N2060"/>
      <c r="O2060"/>
      <c r="P2060"/>
      <c r="Q2060"/>
      <c r="R2060"/>
    </row>
    <row r="2061" spans="1:18" s="1" customFormat="1" x14ac:dyDescent="0.25">
      <c r="A2061"/>
      <c r="B2061"/>
      <c r="C2061"/>
      <c r="D2061"/>
      <c r="E2061"/>
      <c r="F2061"/>
      <c r="G2061"/>
      <c r="H2061"/>
      <c r="I2061"/>
      <c r="J2061"/>
      <c r="K2061"/>
      <c r="L2061"/>
      <c r="M2061"/>
      <c r="N2061"/>
      <c r="O2061"/>
      <c r="P2061"/>
      <c r="Q2061"/>
      <c r="R2061"/>
    </row>
    <row r="2062" spans="1:18" s="1" customFormat="1" x14ac:dyDescent="0.25">
      <c r="A2062"/>
      <c r="B2062"/>
      <c r="C2062"/>
      <c r="D2062"/>
      <c r="E2062"/>
      <c r="F2062"/>
      <c r="G2062"/>
      <c r="H2062"/>
      <c r="I2062"/>
      <c r="J2062"/>
      <c r="K2062"/>
      <c r="L2062"/>
      <c r="M2062"/>
      <c r="N2062"/>
      <c r="O2062"/>
      <c r="P2062"/>
      <c r="Q2062"/>
      <c r="R2062"/>
    </row>
    <row r="2063" spans="1:18" s="1" customFormat="1" x14ac:dyDescent="0.25">
      <c r="A2063"/>
      <c r="B2063"/>
      <c r="C2063"/>
      <c r="D2063"/>
      <c r="E2063"/>
      <c r="F2063"/>
      <c r="G2063"/>
      <c r="H2063"/>
      <c r="I2063"/>
      <c r="J2063"/>
      <c r="K2063"/>
      <c r="L2063"/>
      <c r="M2063"/>
      <c r="N2063"/>
      <c r="O2063"/>
      <c r="P2063"/>
      <c r="Q2063"/>
      <c r="R2063"/>
    </row>
    <row r="2064" spans="1:18" s="1" customFormat="1" x14ac:dyDescent="0.25">
      <c r="A2064"/>
      <c r="B2064"/>
      <c r="C2064"/>
      <c r="D2064"/>
      <c r="E2064"/>
      <c r="F2064"/>
      <c r="G2064"/>
      <c r="H2064"/>
      <c r="I2064"/>
      <c r="J2064"/>
      <c r="K2064"/>
      <c r="L2064"/>
      <c r="M2064"/>
      <c r="N2064"/>
      <c r="O2064"/>
      <c r="P2064"/>
      <c r="Q2064"/>
      <c r="R2064"/>
    </row>
    <row r="2065" spans="1:18" s="1" customFormat="1" x14ac:dyDescent="0.25">
      <c r="A2065"/>
      <c r="B2065"/>
      <c r="C2065"/>
      <c r="D2065"/>
      <c r="E2065"/>
      <c r="F2065"/>
      <c r="G2065"/>
      <c r="H2065"/>
      <c r="I2065"/>
      <c r="J2065"/>
      <c r="K2065"/>
      <c r="L2065"/>
      <c r="M2065"/>
      <c r="N2065"/>
      <c r="O2065"/>
      <c r="P2065"/>
      <c r="Q2065"/>
      <c r="R2065"/>
    </row>
    <row r="2066" spans="1:18" s="1" customFormat="1" x14ac:dyDescent="0.25">
      <c r="A2066"/>
      <c r="B2066"/>
      <c r="C2066"/>
      <c r="D2066"/>
      <c r="E2066"/>
      <c r="F2066"/>
      <c r="G2066"/>
      <c r="H2066"/>
      <c r="I2066"/>
      <c r="J2066"/>
      <c r="K2066"/>
      <c r="L2066"/>
      <c r="M2066"/>
      <c r="N2066"/>
      <c r="O2066"/>
      <c r="P2066"/>
      <c r="Q2066"/>
      <c r="R2066"/>
    </row>
    <row r="2067" spans="1:18" s="1" customFormat="1" x14ac:dyDescent="0.25">
      <c r="A2067"/>
      <c r="B2067"/>
      <c r="C2067"/>
      <c r="D2067"/>
      <c r="E2067"/>
      <c r="F2067"/>
      <c r="G2067"/>
      <c r="H2067"/>
      <c r="I2067"/>
      <c r="J2067"/>
      <c r="K2067"/>
      <c r="L2067"/>
      <c r="M2067"/>
      <c r="N2067"/>
      <c r="O2067"/>
      <c r="P2067"/>
      <c r="Q2067"/>
      <c r="R2067"/>
    </row>
    <row r="2068" spans="1:18" s="1" customFormat="1" x14ac:dyDescent="0.25">
      <c r="A2068"/>
      <c r="B2068"/>
      <c r="C2068"/>
      <c r="D2068"/>
      <c r="E2068"/>
      <c r="F2068"/>
      <c r="G2068"/>
      <c r="H2068"/>
      <c r="I2068"/>
      <c r="J2068"/>
      <c r="K2068"/>
      <c r="L2068"/>
      <c r="M2068"/>
      <c r="N2068"/>
      <c r="O2068"/>
      <c r="P2068"/>
      <c r="Q2068"/>
      <c r="R2068"/>
    </row>
    <row r="2069" spans="1:18" s="1" customFormat="1" x14ac:dyDescent="0.25">
      <c r="A2069"/>
      <c r="B2069"/>
      <c r="C2069"/>
      <c r="D2069"/>
      <c r="E2069"/>
      <c r="F2069"/>
      <c r="G2069"/>
      <c r="H2069"/>
      <c r="I2069"/>
      <c r="J2069"/>
      <c r="K2069"/>
      <c r="L2069"/>
      <c r="M2069"/>
      <c r="N2069"/>
      <c r="O2069"/>
      <c r="P2069"/>
      <c r="Q2069"/>
      <c r="R2069"/>
    </row>
    <row r="2070" spans="1:18" s="1" customFormat="1" x14ac:dyDescent="0.25">
      <c r="A2070"/>
      <c r="B2070"/>
      <c r="C2070"/>
      <c r="D2070"/>
      <c r="E2070"/>
      <c r="F2070"/>
      <c r="G2070"/>
      <c r="H2070"/>
      <c r="I2070"/>
      <c r="J2070"/>
      <c r="K2070"/>
      <c r="L2070"/>
      <c r="M2070"/>
      <c r="N2070"/>
      <c r="O2070"/>
      <c r="P2070"/>
      <c r="Q2070"/>
      <c r="R2070"/>
    </row>
    <row r="2071" spans="1:18" s="1" customFormat="1" x14ac:dyDescent="0.25">
      <c r="A2071"/>
      <c r="B2071"/>
      <c r="C2071"/>
      <c r="D2071"/>
      <c r="E2071"/>
      <c r="F2071"/>
      <c r="G2071"/>
      <c r="H2071"/>
      <c r="I2071"/>
      <c r="J2071"/>
      <c r="K2071"/>
      <c r="L2071"/>
      <c r="M2071"/>
      <c r="N2071"/>
      <c r="O2071"/>
      <c r="P2071"/>
      <c r="Q2071"/>
      <c r="R2071"/>
    </row>
    <row r="2072" spans="1:18" s="1" customFormat="1" x14ac:dyDescent="0.25">
      <c r="A2072"/>
      <c r="B2072"/>
      <c r="C2072"/>
      <c r="D2072"/>
      <c r="E2072"/>
      <c r="F2072"/>
      <c r="G2072"/>
      <c r="H2072"/>
      <c r="I2072"/>
      <c r="J2072"/>
      <c r="K2072"/>
      <c r="L2072"/>
      <c r="M2072"/>
      <c r="N2072"/>
      <c r="O2072"/>
      <c r="P2072"/>
      <c r="Q2072"/>
      <c r="R2072"/>
    </row>
    <row r="2073" spans="1:18" s="1" customFormat="1" x14ac:dyDescent="0.25">
      <c r="A2073"/>
      <c r="B2073"/>
      <c r="C2073"/>
      <c r="D2073"/>
      <c r="E2073"/>
      <c r="F2073"/>
      <c r="G2073"/>
      <c r="H2073"/>
      <c r="I2073"/>
      <c r="J2073"/>
      <c r="K2073"/>
      <c r="L2073"/>
      <c r="M2073"/>
      <c r="N2073"/>
      <c r="O2073"/>
      <c r="P2073"/>
      <c r="Q2073"/>
      <c r="R2073"/>
    </row>
    <row r="2074" spans="1:18" s="1" customFormat="1" x14ac:dyDescent="0.25">
      <c r="A2074"/>
      <c r="B2074"/>
      <c r="C2074"/>
      <c r="D2074"/>
      <c r="E2074"/>
      <c r="F2074"/>
      <c r="G2074"/>
      <c r="H2074"/>
      <c r="I2074"/>
      <c r="J2074"/>
      <c r="K2074"/>
      <c r="L2074"/>
      <c r="M2074"/>
      <c r="N2074"/>
      <c r="O2074"/>
      <c r="P2074"/>
      <c r="Q2074"/>
      <c r="R2074"/>
    </row>
    <row r="2075" spans="1:18" s="1" customFormat="1" x14ac:dyDescent="0.25">
      <c r="A2075"/>
      <c r="B2075"/>
      <c r="C2075"/>
      <c r="D2075"/>
      <c r="E2075"/>
      <c r="F2075"/>
      <c r="G2075"/>
      <c r="H2075"/>
      <c r="I2075"/>
      <c r="J2075"/>
      <c r="K2075"/>
      <c r="L2075"/>
      <c r="M2075"/>
      <c r="N2075"/>
      <c r="O2075"/>
      <c r="P2075"/>
      <c r="Q2075"/>
      <c r="R2075"/>
    </row>
    <row r="2076" spans="1:18" s="1" customFormat="1" x14ac:dyDescent="0.25">
      <c r="A2076"/>
      <c r="B2076"/>
      <c r="C2076"/>
      <c r="D2076"/>
      <c r="E2076"/>
      <c r="F2076"/>
      <c r="G2076"/>
      <c r="H2076"/>
      <c r="I2076"/>
      <c r="J2076"/>
      <c r="K2076"/>
      <c r="L2076"/>
      <c r="M2076"/>
      <c r="N2076"/>
      <c r="O2076"/>
      <c r="P2076"/>
      <c r="Q2076"/>
      <c r="R2076"/>
    </row>
    <row r="2077" spans="1:18" s="1" customFormat="1" x14ac:dyDescent="0.25">
      <c r="A2077"/>
      <c r="B2077"/>
      <c r="C2077"/>
      <c r="D2077"/>
      <c r="E2077"/>
      <c r="F2077"/>
      <c r="G2077"/>
      <c r="H2077"/>
      <c r="I2077"/>
      <c r="J2077"/>
      <c r="K2077"/>
      <c r="L2077"/>
      <c r="M2077"/>
      <c r="N2077"/>
      <c r="O2077"/>
      <c r="P2077"/>
      <c r="Q2077"/>
      <c r="R2077"/>
    </row>
    <row r="2078" spans="1:18" s="1" customFormat="1" x14ac:dyDescent="0.25">
      <c r="A2078"/>
      <c r="B2078"/>
      <c r="C2078"/>
      <c r="D2078"/>
      <c r="E2078"/>
      <c r="F2078"/>
      <c r="G2078"/>
      <c r="H2078"/>
      <c r="I2078"/>
      <c r="J2078"/>
      <c r="K2078"/>
      <c r="L2078"/>
      <c r="M2078"/>
      <c r="N2078"/>
      <c r="O2078"/>
      <c r="P2078"/>
      <c r="Q2078"/>
      <c r="R2078"/>
    </row>
    <row r="2079" spans="1:18" s="1" customFormat="1" x14ac:dyDescent="0.25">
      <c r="A2079"/>
      <c r="B2079"/>
      <c r="C2079"/>
      <c r="D2079"/>
      <c r="E2079"/>
      <c r="F2079"/>
      <c r="G2079"/>
      <c r="H2079"/>
      <c r="I2079"/>
      <c r="J2079"/>
      <c r="K2079"/>
      <c r="L2079"/>
      <c r="M2079"/>
      <c r="N2079"/>
      <c r="O2079"/>
      <c r="P2079"/>
      <c r="Q2079"/>
      <c r="R2079"/>
    </row>
    <row r="2080" spans="1:18" s="1" customFormat="1" x14ac:dyDescent="0.25">
      <c r="A2080"/>
      <c r="B2080"/>
      <c r="C2080"/>
      <c r="D2080"/>
      <c r="E2080"/>
      <c r="F2080"/>
      <c r="G2080"/>
      <c r="H2080"/>
      <c r="I2080"/>
      <c r="J2080"/>
      <c r="K2080"/>
      <c r="L2080"/>
      <c r="M2080"/>
      <c r="N2080"/>
      <c r="O2080"/>
      <c r="P2080"/>
      <c r="Q2080"/>
      <c r="R2080"/>
    </row>
    <row r="2081" spans="1:18" s="1" customFormat="1" x14ac:dyDescent="0.25">
      <c r="A2081"/>
      <c r="B2081"/>
      <c r="C2081"/>
      <c r="D2081"/>
      <c r="E2081"/>
      <c r="F2081"/>
      <c r="G2081"/>
      <c r="H2081"/>
      <c r="I2081"/>
      <c r="J2081"/>
      <c r="K2081"/>
      <c r="L2081"/>
      <c r="M2081"/>
      <c r="N2081"/>
      <c r="O2081"/>
      <c r="P2081"/>
      <c r="Q2081"/>
      <c r="R2081"/>
    </row>
    <row r="2082" spans="1:18" s="1" customFormat="1" x14ac:dyDescent="0.25">
      <c r="A2082"/>
      <c r="B2082"/>
      <c r="C2082"/>
      <c r="D2082"/>
      <c r="E2082"/>
      <c r="F2082"/>
      <c r="G2082"/>
      <c r="H2082"/>
      <c r="I2082"/>
      <c r="J2082"/>
      <c r="K2082"/>
      <c r="L2082"/>
      <c r="M2082"/>
      <c r="N2082"/>
      <c r="O2082"/>
      <c r="P2082"/>
      <c r="Q2082"/>
      <c r="R2082"/>
    </row>
    <row r="2083" spans="1:18" s="1" customFormat="1" x14ac:dyDescent="0.25">
      <c r="A2083"/>
      <c r="B2083"/>
      <c r="C2083"/>
      <c r="D2083"/>
      <c r="E2083"/>
      <c r="F2083"/>
      <c r="G2083"/>
      <c r="H2083"/>
      <c r="I2083"/>
      <c r="J2083"/>
      <c r="K2083"/>
      <c r="L2083"/>
      <c r="M2083"/>
      <c r="N2083"/>
      <c r="O2083"/>
      <c r="P2083"/>
      <c r="Q2083"/>
      <c r="R2083"/>
    </row>
    <row r="2084" spans="1:18" s="1" customFormat="1" x14ac:dyDescent="0.25">
      <c r="A2084"/>
      <c r="B2084"/>
      <c r="C2084"/>
      <c r="D2084"/>
      <c r="E2084"/>
      <c r="F2084"/>
      <c r="G2084"/>
      <c r="H2084"/>
      <c r="I2084"/>
      <c r="J2084"/>
      <c r="K2084"/>
      <c r="L2084"/>
      <c r="M2084"/>
      <c r="N2084"/>
      <c r="O2084"/>
      <c r="P2084"/>
      <c r="Q2084"/>
      <c r="R2084"/>
    </row>
    <row r="2085" spans="1:18" s="1" customFormat="1" x14ac:dyDescent="0.25">
      <c r="A2085"/>
      <c r="B2085"/>
      <c r="C2085"/>
      <c r="D2085"/>
      <c r="E2085"/>
      <c r="F2085"/>
      <c r="G2085"/>
      <c r="H2085"/>
      <c r="I2085"/>
      <c r="J2085"/>
      <c r="K2085"/>
      <c r="L2085"/>
      <c r="M2085"/>
      <c r="N2085"/>
      <c r="O2085"/>
      <c r="P2085"/>
      <c r="Q2085"/>
      <c r="R2085"/>
    </row>
    <row r="2086" spans="1:18" s="1" customFormat="1" x14ac:dyDescent="0.25">
      <c r="A2086"/>
      <c r="B2086"/>
      <c r="C2086"/>
      <c r="D2086"/>
      <c r="E2086"/>
      <c r="F2086"/>
      <c r="G2086"/>
      <c r="H2086"/>
      <c r="I2086"/>
      <c r="J2086"/>
      <c r="K2086"/>
      <c r="L2086"/>
      <c r="M2086"/>
      <c r="N2086"/>
      <c r="O2086"/>
      <c r="P2086"/>
      <c r="Q2086"/>
      <c r="R2086"/>
    </row>
    <row r="2087" spans="1:18" s="1" customFormat="1" x14ac:dyDescent="0.25">
      <c r="A2087"/>
      <c r="B2087"/>
      <c r="C2087"/>
      <c r="D2087"/>
      <c r="E2087"/>
      <c r="F2087"/>
      <c r="G2087"/>
      <c r="H2087"/>
      <c r="I2087"/>
      <c r="J2087"/>
      <c r="K2087"/>
      <c r="L2087"/>
      <c r="M2087"/>
      <c r="N2087"/>
      <c r="O2087"/>
      <c r="P2087"/>
      <c r="Q2087"/>
      <c r="R2087"/>
    </row>
    <row r="2088" spans="1:18" s="1" customFormat="1" x14ac:dyDescent="0.25">
      <c r="A2088"/>
      <c r="B2088"/>
      <c r="C2088"/>
      <c r="D2088"/>
      <c r="E2088"/>
      <c r="F2088"/>
      <c r="G2088"/>
      <c r="H2088"/>
      <c r="I2088"/>
      <c r="J2088"/>
      <c r="K2088"/>
      <c r="L2088"/>
      <c r="M2088"/>
      <c r="N2088"/>
      <c r="O2088"/>
      <c r="P2088"/>
      <c r="Q2088"/>
      <c r="R2088"/>
    </row>
    <row r="2089" spans="1:18" s="1" customFormat="1" x14ac:dyDescent="0.25">
      <c r="A2089"/>
      <c r="B2089"/>
      <c r="C2089"/>
      <c r="D2089"/>
      <c r="E2089"/>
      <c r="F2089"/>
      <c r="G2089"/>
      <c r="H2089"/>
      <c r="I2089"/>
      <c r="J2089"/>
      <c r="K2089"/>
      <c r="L2089"/>
      <c r="M2089"/>
      <c r="N2089"/>
      <c r="O2089"/>
      <c r="P2089"/>
      <c r="Q2089"/>
      <c r="R2089"/>
    </row>
    <row r="2090" spans="1:18" s="1" customFormat="1" x14ac:dyDescent="0.25">
      <c r="A2090"/>
      <c r="B2090"/>
      <c r="C2090"/>
      <c r="D2090"/>
      <c r="E2090"/>
      <c r="F2090"/>
      <c r="G2090"/>
      <c r="H2090"/>
      <c r="I2090"/>
      <c r="J2090"/>
      <c r="K2090"/>
      <c r="L2090"/>
      <c r="M2090"/>
      <c r="N2090"/>
      <c r="O2090"/>
      <c r="P2090"/>
      <c r="Q2090"/>
      <c r="R2090"/>
    </row>
    <row r="2091" spans="1:18" s="1" customFormat="1" x14ac:dyDescent="0.25">
      <c r="A2091"/>
      <c r="B2091"/>
      <c r="C2091"/>
      <c r="D2091"/>
      <c r="E2091"/>
      <c r="F2091"/>
      <c r="G2091"/>
      <c r="H2091"/>
      <c r="I2091"/>
      <c r="J2091"/>
      <c r="K2091"/>
      <c r="L2091"/>
      <c r="M2091"/>
      <c r="N2091"/>
      <c r="O2091"/>
      <c r="P2091"/>
      <c r="Q2091"/>
      <c r="R2091"/>
    </row>
    <row r="2092" spans="1:18" s="1" customFormat="1" x14ac:dyDescent="0.25">
      <c r="A2092"/>
      <c r="B2092"/>
      <c r="C2092"/>
      <c r="D2092"/>
      <c r="E2092"/>
      <c r="F2092"/>
      <c r="G2092"/>
      <c r="H2092"/>
      <c r="I2092"/>
      <c r="J2092"/>
      <c r="K2092"/>
      <c r="L2092"/>
      <c r="M2092"/>
      <c r="N2092"/>
      <c r="O2092"/>
      <c r="P2092"/>
      <c r="Q2092"/>
      <c r="R2092"/>
    </row>
    <row r="2093" spans="1:18" s="1" customFormat="1" x14ac:dyDescent="0.25">
      <c r="A2093"/>
      <c r="B2093"/>
      <c r="C2093"/>
      <c r="D2093"/>
      <c r="E2093"/>
      <c r="F2093"/>
      <c r="G2093"/>
      <c r="H2093"/>
      <c r="I2093"/>
      <c r="J2093"/>
      <c r="K2093"/>
      <c r="L2093"/>
      <c r="M2093"/>
      <c r="N2093"/>
      <c r="O2093"/>
      <c r="P2093"/>
      <c r="Q2093"/>
      <c r="R2093"/>
    </row>
    <row r="2094" spans="1:18" s="1" customFormat="1" x14ac:dyDescent="0.25">
      <c r="A2094"/>
      <c r="B2094"/>
      <c r="C2094"/>
      <c r="D2094"/>
      <c r="E2094"/>
      <c r="F2094"/>
      <c r="G2094"/>
      <c r="H2094"/>
      <c r="I2094"/>
      <c r="J2094"/>
      <c r="K2094"/>
      <c r="L2094"/>
      <c r="M2094"/>
      <c r="N2094"/>
      <c r="O2094"/>
      <c r="P2094"/>
      <c r="Q2094"/>
      <c r="R2094"/>
    </row>
    <row r="2095" spans="1:18" s="1" customFormat="1" x14ac:dyDescent="0.25">
      <c r="A2095"/>
      <c r="B2095"/>
      <c r="C2095"/>
      <c r="D2095"/>
      <c r="E2095"/>
      <c r="F2095"/>
      <c r="G2095"/>
      <c r="H2095"/>
      <c r="I2095"/>
      <c r="J2095"/>
      <c r="K2095"/>
      <c r="L2095"/>
      <c r="M2095"/>
      <c r="N2095"/>
      <c r="O2095"/>
      <c r="P2095"/>
      <c r="Q2095"/>
      <c r="R2095"/>
    </row>
    <row r="2096" spans="1:18" s="1" customFormat="1" x14ac:dyDescent="0.25">
      <c r="A2096"/>
      <c r="B2096"/>
      <c r="C2096"/>
      <c r="D2096"/>
      <c r="E2096"/>
      <c r="F2096"/>
      <c r="G2096"/>
      <c r="H2096"/>
      <c r="I2096"/>
      <c r="J2096"/>
      <c r="K2096"/>
      <c r="L2096"/>
      <c r="M2096"/>
      <c r="N2096"/>
      <c r="O2096"/>
      <c r="P2096"/>
      <c r="Q2096"/>
      <c r="R2096"/>
    </row>
    <row r="2097" spans="1:18" s="1" customFormat="1" x14ac:dyDescent="0.25">
      <c r="A2097"/>
      <c r="B2097"/>
      <c r="C2097"/>
      <c r="D2097"/>
      <c r="E2097"/>
      <c r="F2097"/>
      <c r="G2097"/>
      <c r="H2097"/>
      <c r="I2097"/>
      <c r="J2097"/>
      <c r="K2097"/>
      <c r="L2097"/>
      <c r="M2097"/>
      <c r="N2097"/>
      <c r="O2097"/>
      <c r="P2097"/>
      <c r="Q2097"/>
      <c r="R2097"/>
    </row>
    <row r="2098" spans="1:18" s="1" customFormat="1" x14ac:dyDescent="0.25">
      <c r="A2098"/>
      <c r="B2098"/>
      <c r="C2098"/>
      <c r="D2098"/>
      <c r="E2098"/>
      <c r="F2098"/>
      <c r="G2098"/>
      <c r="H2098"/>
      <c r="I2098"/>
      <c r="J2098"/>
      <c r="K2098"/>
      <c r="L2098"/>
      <c r="M2098"/>
      <c r="N2098"/>
      <c r="O2098"/>
      <c r="P2098"/>
      <c r="Q2098"/>
      <c r="R2098"/>
    </row>
    <row r="2099" spans="1:18" s="1" customFormat="1" x14ac:dyDescent="0.25">
      <c r="A2099"/>
      <c r="B2099"/>
      <c r="C2099"/>
      <c r="D2099"/>
      <c r="E2099"/>
      <c r="F2099"/>
      <c r="G2099"/>
      <c r="H2099"/>
      <c r="I2099"/>
      <c r="J2099"/>
      <c r="K2099"/>
      <c r="L2099"/>
      <c r="M2099"/>
      <c r="N2099"/>
      <c r="O2099"/>
      <c r="P2099"/>
      <c r="Q2099"/>
      <c r="R2099"/>
    </row>
    <row r="2100" spans="1:18" s="1" customFormat="1" x14ac:dyDescent="0.25">
      <c r="A2100"/>
      <c r="B2100"/>
      <c r="C2100"/>
      <c r="D2100"/>
      <c r="E2100"/>
      <c r="F2100"/>
      <c r="G2100"/>
      <c r="H2100"/>
      <c r="I2100"/>
      <c r="J2100"/>
      <c r="K2100"/>
      <c r="L2100"/>
      <c r="M2100"/>
      <c r="N2100"/>
      <c r="O2100"/>
      <c r="P2100"/>
      <c r="Q2100"/>
      <c r="R2100"/>
    </row>
    <row r="2101" spans="1:18" s="1" customFormat="1" x14ac:dyDescent="0.25">
      <c r="A2101"/>
      <c r="B2101"/>
      <c r="C2101"/>
      <c r="D2101"/>
      <c r="E2101"/>
      <c r="F2101"/>
      <c r="G2101"/>
      <c r="H2101"/>
      <c r="I2101"/>
      <c r="J2101"/>
      <c r="K2101"/>
      <c r="L2101"/>
      <c r="M2101"/>
      <c r="N2101"/>
      <c r="O2101"/>
      <c r="P2101"/>
      <c r="Q2101"/>
      <c r="R2101"/>
    </row>
    <row r="2102" spans="1:18" s="1" customFormat="1" x14ac:dyDescent="0.25">
      <c r="A2102"/>
      <c r="B2102"/>
      <c r="C2102"/>
      <c r="D2102"/>
      <c r="E2102"/>
      <c r="F2102"/>
      <c r="G2102"/>
      <c r="H2102"/>
      <c r="I2102"/>
      <c r="J2102"/>
      <c r="K2102"/>
      <c r="L2102"/>
      <c r="M2102"/>
      <c r="N2102"/>
      <c r="O2102"/>
      <c r="P2102"/>
      <c r="Q2102"/>
      <c r="R2102"/>
    </row>
    <row r="2103" spans="1:18" s="1" customFormat="1" x14ac:dyDescent="0.25">
      <c r="A2103"/>
      <c r="B2103"/>
      <c r="C2103"/>
      <c r="D2103"/>
      <c r="E2103"/>
      <c r="F2103"/>
      <c r="G2103"/>
      <c r="H2103"/>
      <c r="I2103"/>
      <c r="J2103"/>
      <c r="K2103"/>
      <c r="L2103"/>
      <c r="M2103"/>
      <c r="N2103"/>
      <c r="O2103"/>
      <c r="P2103"/>
      <c r="Q2103"/>
      <c r="R2103"/>
    </row>
    <row r="2104" spans="1:18" s="1" customFormat="1" x14ac:dyDescent="0.25">
      <c r="A2104"/>
      <c r="B2104"/>
      <c r="C2104"/>
      <c r="D2104"/>
      <c r="E2104"/>
      <c r="F2104"/>
      <c r="G2104"/>
      <c r="H2104"/>
      <c r="I2104"/>
      <c r="J2104"/>
      <c r="K2104"/>
      <c r="L2104"/>
      <c r="M2104"/>
      <c r="N2104"/>
      <c r="O2104"/>
      <c r="P2104"/>
      <c r="Q2104"/>
      <c r="R2104"/>
    </row>
    <row r="2105" spans="1:18" s="1" customFormat="1" x14ac:dyDescent="0.25">
      <c r="A2105"/>
      <c r="B2105"/>
      <c r="C2105"/>
      <c r="D2105"/>
      <c r="E2105"/>
      <c r="F2105"/>
      <c r="G2105"/>
      <c r="H2105"/>
      <c r="I2105"/>
      <c r="J2105"/>
      <c r="K2105"/>
      <c r="L2105"/>
      <c r="M2105"/>
      <c r="N2105"/>
      <c r="O2105"/>
      <c r="P2105"/>
      <c r="Q2105"/>
      <c r="R2105"/>
    </row>
    <row r="2106" spans="1:18" s="1" customFormat="1" x14ac:dyDescent="0.25">
      <c r="A2106"/>
      <c r="B2106"/>
      <c r="C2106"/>
      <c r="D2106"/>
      <c r="E2106"/>
      <c r="F2106"/>
      <c r="G2106"/>
      <c r="H2106"/>
      <c r="I2106"/>
      <c r="J2106"/>
      <c r="K2106"/>
      <c r="L2106"/>
      <c r="M2106"/>
      <c r="N2106"/>
      <c r="O2106"/>
      <c r="P2106"/>
      <c r="Q2106"/>
      <c r="R2106"/>
    </row>
    <row r="2107" spans="1:18" s="1" customFormat="1" x14ac:dyDescent="0.25">
      <c r="A2107"/>
      <c r="B2107"/>
      <c r="C2107"/>
      <c r="D2107"/>
      <c r="E2107"/>
      <c r="F2107"/>
      <c r="G2107"/>
      <c r="H2107"/>
      <c r="I2107"/>
      <c r="J2107"/>
      <c r="K2107"/>
      <c r="L2107"/>
      <c r="M2107"/>
      <c r="N2107"/>
      <c r="O2107"/>
      <c r="P2107"/>
      <c r="Q2107"/>
      <c r="R2107"/>
    </row>
    <row r="2108" spans="1:18" s="1" customFormat="1" x14ac:dyDescent="0.25">
      <c r="A2108"/>
      <c r="B2108"/>
      <c r="C2108"/>
      <c r="D2108"/>
      <c r="E2108"/>
      <c r="F2108"/>
      <c r="G2108"/>
      <c r="H2108"/>
      <c r="I2108"/>
      <c r="J2108"/>
      <c r="K2108"/>
      <c r="L2108"/>
      <c r="M2108"/>
      <c r="N2108"/>
      <c r="O2108"/>
      <c r="P2108"/>
      <c r="Q2108"/>
      <c r="R2108"/>
    </row>
    <row r="2109" spans="1:18" s="1" customFormat="1" x14ac:dyDescent="0.25">
      <c r="A2109"/>
      <c r="B2109"/>
      <c r="C2109"/>
      <c r="D2109"/>
      <c r="E2109"/>
      <c r="F2109"/>
      <c r="G2109"/>
      <c r="H2109"/>
      <c r="I2109"/>
      <c r="J2109"/>
      <c r="K2109"/>
      <c r="L2109"/>
      <c r="M2109"/>
      <c r="N2109"/>
      <c r="O2109"/>
      <c r="P2109"/>
      <c r="Q2109"/>
      <c r="R2109"/>
    </row>
    <row r="2110" spans="1:18" s="1" customFormat="1" x14ac:dyDescent="0.25">
      <c r="A2110"/>
      <c r="B2110"/>
      <c r="C2110"/>
      <c r="D2110"/>
      <c r="E2110"/>
      <c r="F2110"/>
      <c r="G2110"/>
      <c r="H2110"/>
      <c r="I2110"/>
      <c r="J2110"/>
      <c r="K2110"/>
      <c r="L2110"/>
      <c r="M2110"/>
      <c r="N2110"/>
      <c r="O2110"/>
      <c r="P2110"/>
      <c r="Q2110"/>
      <c r="R2110"/>
    </row>
    <row r="2111" spans="1:18" s="1" customFormat="1" x14ac:dyDescent="0.25">
      <c r="A2111"/>
      <c r="B2111"/>
      <c r="C2111"/>
      <c r="D2111"/>
      <c r="E2111"/>
      <c r="F2111"/>
      <c r="G2111"/>
      <c r="H2111"/>
      <c r="I2111"/>
      <c r="J2111"/>
      <c r="K2111"/>
      <c r="L2111"/>
      <c r="M2111"/>
      <c r="N2111"/>
      <c r="O2111"/>
      <c r="P2111"/>
      <c r="Q2111"/>
      <c r="R2111"/>
    </row>
    <row r="2112" spans="1:18" s="1" customFormat="1" x14ac:dyDescent="0.25">
      <c r="A2112"/>
      <c r="B2112"/>
      <c r="C2112"/>
      <c r="D2112"/>
      <c r="E2112"/>
      <c r="F2112"/>
      <c r="G2112"/>
      <c r="H2112"/>
      <c r="I2112"/>
      <c r="J2112"/>
      <c r="K2112"/>
      <c r="L2112"/>
      <c r="M2112"/>
      <c r="N2112"/>
      <c r="O2112"/>
      <c r="P2112"/>
      <c r="Q2112"/>
      <c r="R2112"/>
    </row>
    <row r="2113" spans="1:18" s="1" customFormat="1" x14ac:dyDescent="0.25">
      <c r="A2113"/>
      <c r="B2113"/>
      <c r="C2113"/>
      <c r="D2113"/>
      <c r="E2113"/>
      <c r="F2113"/>
      <c r="G2113"/>
      <c r="H2113"/>
      <c r="I2113"/>
      <c r="J2113"/>
      <c r="K2113"/>
      <c r="L2113"/>
      <c r="M2113"/>
      <c r="N2113"/>
      <c r="O2113"/>
      <c r="P2113"/>
      <c r="Q2113"/>
      <c r="R2113"/>
    </row>
    <row r="2114" spans="1:18" s="1" customFormat="1" x14ac:dyDescent="0.25">
      <c r="A2114"/>
      <c r="B2114"/>
      <c r="C2114"/>
      <c r="D2114"/>
      <c r="E2114"/>
      <c r="F2114"/>
      <c r="G2114"/>
      <c r="H2114"/>
      <c r="I2114"/>
      <c r="J2114"/>
      <c r="K2114"/>
      <c r="L2114"/>
      <c r="M2114"/>
      <c r="N2114"/>
      <c r="O2114"/>
      <c r="P2114"/>
      <c r="Q2114"/>
      <c r="R2114"/>
    </row>
    <row r="2115" spans="1:18" s="1" customFormat="1" x14ac:dyDescent="0.25">
      <c r="A2115"/>
      <c r="B2115"/>
      <c r="C2115"/>
      <c r="D2115"/>
      <c r="E2115"/>
      <c r="F2115"/>
      <c r="G2115"/>
      <c r="H2115"/>
      <c r="I2115"/>
      <c r="J2115"/>
      <c r="K2115"/>
      <c r="L2115"/>
      <c r="M2115"/>
      <c r="N2115"/>
      <c r="O2115"/>
      <c r="P2115"/>
      <c r="Q2115"/>
      <c r="R2115"/>
    </row>
    <row r="2116" spans="1:18" s="1" customFormat="1" x14ac:dyDescent="0.25">
      <c r="A2116"/>
      <c r="B2116"/>
      <c r="C2116"/>
      <c r="D2116"/>
      <c r="E2116"/>
      <c r="F2116"/>
      <c r="G2116"/>
      <c r="H2116"/>
      <c r="I2116"/>
      <c r="J2116"/>
      <c r="K2116"/>
      <c r="L2116"/>
      <c r="M2116"/>
      <c r="N2116"/>
      <c r="O2116"/>
      <c r="P2116"/>
      <c r="Q2116"/>
      <c r="R2116"/>
    </row>
    <row r="2117" spans="1:18" s="1" customFormat="1" x14ac:dyDescent="0.25">
      <c r="A2117"/>
      <c r="B2117"/>
      <c r="C2117"/>
      <c r="D2117"/>
      <c r="E2117"/>
      <c r="F2117"/>
      <c r="G2117"/>
      <c r="H2117"/>
      <c r="I2117"/>
      <c r="J2117"/>
      <c r="K2117"/>
      <c r="L2117"/>
      <c r="M2117"/>
      <c r="N2117"/>
      <c r="O2117"/>
      <c r="P2117"/>
      <c r="Q2117"/>
      <c r="R2117"/>
    </row>
    <row r="2118" spans="1:18" s="1" customFormat="1" x14ac:dyDescent="0.25">
      <c r="A2118"/>
      <c r="B2118"/>
      <c r="C2118"/>
      <c r="D2118"/>
      <c r="E2118"/>
      <c r="F2118"/>
      <c r="G2118"/>
      <c r="H2118"/>
      <c r="I2118"/>
      <c r="J2118"/>
      <c r="K2118"/>
      <c r="L2118"/>
      <c r="M2118"/>
      <c r="N2118"/>
      <c r="O2118"/>
      <c r="P2118"/>
      <c r="Q2118"/>
      <c r="R2118"/>
    </row>
    <row r="2119" spans="1:18" s="1" customFormat="1" x14ac:dyDescent="0.25">
      <c r="A2119"/>
      <c r="B2119"/>
      <c r="C2119"/>
      <c r="D2119"/>
      <c r="E2119"/>
      <c r="F2119"/>
      <c r="G2119"/>
      <c r="H2119"/>
      <c r="I2119"/>
      <c r="J2119"/>
      <c r="K2119"/>
      <c r="L2119"/>
      <c r="M2119"/>
      <c r="N2119"/>
      <c r="O2119"/>
      <c r="P2119"/>
      <c r="Q2119"/>
      <c r="R2119"/>
    </row>
    <row r="2120" spans="1:18" s="1" customFormat="1" x14ac:dyDescent="0.25">
      <c r="A2120"/>
      <c r="B2120"/>
      <c r="C2120"/>
      <c r="D2120"/>
      <c r="E2120"/>
      <c r="F2120"/>
      <c r="G2120"/>
      <c r="H2120"/>
      <c r="I2120"/>
      <c r="J2120"/>
      <c r="K2120"/>
      <c r="L2120"/>
      <c r="M2120"/>
      <c r="N2120"/>
      <c r="O2120"/>
      <c r="P2120"/>
      <c r="Q2120"/>
      <c r="R2120"/>
    </row>
    <row r="2121" spans="1:18" s="1" customFormat="1" x14ac:dyDescent="0.25">
      <c r="A2121"/>
      <c r="B2121"/>
      <c r="C2121"/>
      <c r="D2121"/>
      <c r="E2121"/>
      <c r="F2121"/>
      <c r="G2121"/>
      <c r="H2121"/>
      <c r="I2121"/>
      <c r="J2121"/>
      <c r="K2121"/>
      <c r="L2121"/>
      <c r="M2121"/>
      <c r="N2121"/>
      <c r="O2121"/>
      <c r="P2121"/>
      <c r="Q2121"/>
      <c r="R2121"/>
    </row>
    <row r="2122" spans="1:18" s="1" customFormat="1" x14ac:dyDescent="0.25">
      <c r="A2122"/>
      <c r="B2122"/>
      <c r="C2122"/>
      <c r="D2122"/>
      <c r="E2122"/>
      <c r="F2122"/>
      <c r="G2122"/>
      <c r="H2122"/>
      <c r="I2122"/>
      <c r="J2122"/>
      <c r="K2122"/>
      <c r="L2122"/>
      <c r="M2122"/>
      <c r="N2122"/>
      <c r="O2122"/>
      <c r="P2122"/>
      <c r="Q2122"/>
      <c r="R2122"/>
    </row>
    <row r="2123" spans="1:18" s="1" customFormat="1" x14ac:dyDescent="0.25">
      <c r="A2123"/>
      <c r="B2123"/>
      <c r="C2123"/>
      <c r="D2123"/>
      <c r="E2123"/>
      <c r="F2123"/>
      <c r="G2123"/>
      <c r="H2123"/>
      <c r="I2123"/>
      <c r="J2123"/>
      <c r="K2123"/>
      <c r="L2123"/>
      <c r="M2123"/>
      <c r="N2123"/>
      <c r="O2123"/>
      <c r="P2123"/>
      <c r="Q2123"/>
      <c r="R2123"/>
    </row>
    <row r="2124" spans="1:18" s="1" customFormat="1" x14ac:dyDescent="0.25">
      <c r="A2124"/>
      <c r="B2124"/>
      <c r="C2124"/>
      <c r="D2124"/>
      <c r="E2124"/>
      <c r="F2124"/>
      <c r="G2124"/>
      <c r="H2124"/>
      <c r="I2124"/>
      <c r="J2124"/>
      <c r="K2124"/>
      <c r="L2124"/>
      <c r="M2124"/>
      <c r="N2124"/>
      <c r="O2124"/>
      <c r="P2124"/>
      <c r="Q2124"/>
      <c r="R2124"/>
    </row>
    <row r="2125" spans="1:18" s="1" customFormat="1" x14ac:dyDescent="0.25">
      <c r="A2125"/>
      <c r="B2125"/>
      <c r="C2125"/>
      <c r="D2125"/>
      <c r="E2125"/>
      <c r="F2125"/>
      <c r="G2125"/>
      <c r="H2125"/>
      <c r="I2125"/>
      <c r="J2125"/>
      <c r="K2125"/>
      <c r="L2125"/>
      <c r="M2125"/>
      <c r="N2125"/>
      <c r="O2125"/>
      <c r="P2125"/>
      <c r="Q2125"/>
      <c r="R2125"/>
    </row>
    <row r="2126" spans="1:18" s="1" customFormat="1" x14ac:dyDescent="0.25">
      <c r="A2126"/>
      <c r="B2126"/>
      <c r="C2126"/>
      <c r="D2126"/>
      <c r="E2126"/>
      <c r="F2126"/>
      <c r="G2126"/>
      <c r="H2126"/>
      <c r="I2126"/>
      <c r="J2126"/>
      <c r="K2126"/>
      <c r="L2126"/>
      <c r="M2126"/>
      <c r="N2126"/>
      <c r="O2126"/>
      <c r="P2126"/>
      <c r="Q2126"/>
      <c r="R2126"/>
    </row>
    <row r="2127" spans="1:18" s="1" customFormat="1" x14ac:dyDescent="0.25">
      <c r="A2127"/>
      <c r="B2127"/>
      <c r="C2127"/>
      <c r="D2127"/>
      <c r="E2127"/>
      <c r="F2127"/>
      <c r="G2127"/>
      <c r="H2127"/>
      <c r="I2127"/>
      <c r="J2127"/>
      <c r="K2127"/>
      <c r="L2127"/>
      <c r="M2127"/>
      <c r="N2127"/>
      <c r="O2127"/>
      <c r="P2127"/>
      <c r="Q2127"/>
      <c r="R2127"/>
    </row>
    <row r="2128" spans="1:18" s="1" customFormat="1" x14ac:dyDescent="0.25">
      <c r="A2128"/>
      <c r="B2128"/>
      <c r="C2128"/>
      <c r="D2128"/>
      <c r="E2128"/>
      <c r="F2128"/>
      <c r="G2128"/>
      <c r="H2128"/>
      <c r="I2128"/>
      <c r="J2128"/>
      <c r="K2128"/>
      <c r="L2128"/>
      <c r="M2128"/>
      <c r="N2128"/>
      <c r="O2128"/>
      <c r="P2128"/>
      <c r="Q2128"/>
      <c r="R2128"/>
    </row>
    <row r="2129" spans="1:18" s="1" customFormat="1" x14ac:dyDescent="0.25">
      <c r="A2129"/>
      <c r="B2129"/>
      <c r="C2129"/>
      <c r="D2129"/>
      <c r="E2129"/>
      <c r="F2129"/>
      <c r="G2129"/>
      <c r="H2129"/>
      <c r="I2129"/>
      <c r="J2129"/>
      <c r="K2129"/>
      <c r="L2129"/>
      <c r="M2129"/>
      <c r="N2129"/>
      <c r="O2129"/>
      <c r="P2129"/>
      <c r="Q2129"/>
      <c r="R2129"/>
    </row>
    <row r="2130" spans="1:18" s="1" customFormat="1" x14ac:dyDescent="0.25">
      <c r="A2130"/>
      <c r="B2130"/>
      <c r="C2130"/>
      <c r="D2130"/>
      <c r="E2130"/>
      <c r="F2130"/>
      <c r="G2130"/>
      <c r="H2130"/>
      <c r="I2130"/>
      <c r="J2130"/>
      <c r="K2130"/>
      <c r="L2130"/>
      <c r="M2130"/>
      <c r="N2130"/>
      <c r="O2130"/>
      <c r="P2130"/>
      <c r="Q2130"/>
      <c r="R2130"/>
    </row>
    <row r="2131" spans="1:18" s="1" customFormat="1" x14ac:dyDescent="0.25">
      <c r="A2131"/>
      <c r="B2131"/>
      <c r="C2131"/>
      <c r="D2131"/>
      <c r="E2131"/>
      <c r="F2131"/>
      <c r="G2131"/>
      <c r="H2131"/>
      <c r="I2131"/>
      <c r="J2131"/>
      <c r="K2131"/>
      <c r="L2131"/>
      <c r="M2131"/>
      <c r="N2131"/>
      <c r="O2131"/>
      <c r="P2131"/>
      <c r="Q2131"/>
      <c r="R2131"/>
    </row>
    <row r="2132" spans="1:18" s="1" customFormat="1" x14ac:dyDescent="0.25">
      <c r="A2132"/>
      <c r="B2132"/>
      <c r="C2132"/>
      <c r="D2132"/>
      <c r="E2132"/>
      <c r="F2132"/>
      <c r="G2132"/>
      <c r="H2132"/>
      <c r="I2132"/>
      <c r="J2132"/>
      <c r="K2132"/>
      <c r="L2132"/>
      <c r="M2132"/>
      <c r="N2132"/>
      <c r="O2132"/>
      <c r="P2132"/>
      <c r="Q2132"/>
      <c r="R2132"/>
    </row>
    <row r="2133" spans="1:18" s="1" customFormat="1" x14ac:dyDescent="0.25">
      <c r="A2133"/>
      <c r="B2133"/>
      <c r="C2133"/>
      <c r="D2133"/>
      <c r="E2133"/>
      <c r="F2133"/>
      <c r="G2133"/>
      <c r="H2133"/>
      <c r="I2133"/>
      <c r="J2133"/>
      <c r="K2133"/>
      <c r="L2133"/>
      <c r="M2133"/>
      <c r="N2133"/>
      <c r="O2133"/>
      <c r="P2133"/>
      <c r="Q2133"/>
      <c r="R2133"/>
    </row>
    <row r="2134" spans="1:18" s="1" customFormat="1" x14ac:dyDescent="0.25">
      <c r="A2134"/>
      <c r="B2134"/>
      <c r="C2134"/>
      <c r="D2134"/>
      <c r="E2134"/>
      <c r="F2134"/>
      <c r="G2134"/>
      <c r="H2134"/>
      <c r="I2134"/>
      <c r="J2134"/>
      <c r="K2134"/>
      <c r="L2134"/>
      <c r="M2134"/>
      <c r="N2134"/>
      <c r="O2134"/>
      <c r="P2134"/>
      <c r="Q2134"/>
      <c r="R2134"/>
    </row>
    <row r="2135" spans="1:18" s="1" customFormat="1" x14ac:dyDescent="0.25">
      <c r="A2135"/>
      <c r="B2135"/>
      <c r="C2135"/>
      <c r="D2135"/>
      <c r="E2135"/>
      <c r="F2135"/>
      <c r="G2135"/>
      <c r="H2135"/>
      <c r="I2135"/>
      <c r="J2135"/>
      <c r="K2135"/>
      <c r="L2135"/>
      <c r="M2135"/>
      <c r="N2135"/>
      <c r="O2135"/>
      <c r="P2135"/>
      <c r="Q2135"/>
      <c r="R2135"/>
    </row>
    <row r="2136" spans="1:18" s="1" customFormat="1" x14ac:dyDescent="0.25">
      <c r="A2136"/>
      <c r="B2136"/>
      <c r="C2136"/>
      <c r="D2136"/>
      <c r="E2136"/>
      <c r="F2136"/>
      <c r="G2136"/>
      <c r="H2136"/>
      <c r="I2136"/>
      <c r="J2136"/>
      <c r="K2136"/>
      <c r="L2136"/>
      <c r="M2136"/>
      <c r="N2136"/>
      <c r="O2136"/>
      <c r="P2136"/>
      <c r="Q2136"/>
      <c r="R2136"/>
    </row>
    <row r="2137" spans="1:18" s="1" customFormat="1" x14ac:dyDescent="0.25">
      <c r="A2137"/>
      <c r="B2137"/>
      <c r="C2137"/>
      <c r="D2137"/>
      <c r="E2137"/>
      <c r="F2137"/>
      <c r="G2137"/>
      <c r="H2137"/>
      <c r="I2137"/>
      <c r="J2137"/>
      <c r="K2137"/>
      <c r="L2137"/>
      <c r="M2137"/>
      <c r="N2137"/>
      <c r="O2137"/>
      <c r="P2137"/>
      <c r="Q2137"/>
      <c r="R2137"/>
    </row>
    <row r="2138" spans="1:18" s="1" customFormat="1" x14ac:dyDescent="0.25">
      <c r="A2138"/>
      <c r="B2138"/>
      <c r="C2138"/>
      <c r="D2138"/>
      <c r="E2138"/>
      <c r="F2138"/>
      <c r="G2138"/>
      <c r="H2138"/>
      <c r="I2138"/>
      <c r="J2138"/>
      <c r="K2138"/>
      <c r="L2138"/>
      <c r="M2138"/>
      <c r="N2138"/>
      <c r="O2138"/>
      <c r="P2138"/>
      <c r="Q2138"/>
      <c r="R2138"/>
    </row>
    <row r="2139" spans="1:18" s="1" customFormat="1" x14ac:dyDescent="0.25">
      <c r="A2139"/>
      <c r="B2139"/>
      <c r="C2139"/>
      <c r="D2139"/>
      <c r="E2139"/>
      <c r="F2139"/>
      <c r="G2139"/>
      <c r="H2139"/>
      <c r="I2139"/>
      <c r="J2139"/>
      <c r="K2139"/>
      <c r="L2139"/>
      <c r="M2139"/>
      <c r="N2139"/>
      <c r="O2139"/>
      <c r="P2139"/>
      <c r="Q2139"/>
      <c r="R2139"/>
    </row>
    <row r="2140" spans="1:18" s="1" customFormat="1" x14ac:dyDescent="0.25">
      <c r="A2140"/>
      <c r="B2140"/>
      <c r="C2140"/>
      <c r="D2140"/>
      <c r="E2140"/>
      <c r="F2140"/>
      <c r="G2140"/>
      <c r="H2140"/>
      <c r="I2140"/>
      <c r="J2140"/>
      <c r="K2140"/>
      <c r="L2140"/>
      <c r="M2140"/>
      <c r="N2140"/>
      <c r="O2140"/>
      <c r="P2140"/>
      <c r="Q2140"/>
      <c r="R2140"/>
    </row>
    <row r="2141" spans="1:18" s="1" customFormat="1" x14ac:dyDescent="0.25">
      <c r="A2141"/>
      <c r="B2141"/>
      <c r="C2141"/>
      <c r="D2141"/>
      <c r="E2141"/>
      <c r="F2141"/>
      <c r="G2141"/>
      <c r="H2141"/>
      <c r="I2141"/>
      <c r="J2141"/>
      <c r="K2141"/>
      <c r="L2141"/>
      <c r="M2141"/>
      <c r="N2141"/>
      <c r="O2141"/>
      <c r="P2141"/>
      <c r="Q2141"/>
      <c r="R2141"/>
    </row>
    <row r="2142" spans="1:18" s="1" customFormat="1" x14ac:dyDescent="0.25">
      <c r="A2142"/>
      <c r="B2142"/>
      <c r="C2142"/>
      <c r="D2142"/>
      <c r="E2142"/>
      <c r="F2142"/>
      <c r="G2142"/>
      <c r="H2142"/>
      <c r="I2142"/>
      <c r="J2142"/>
      <c r="K2142"/>
      <c r="L2142"/>
      <c r="M2142"/>
      <c r="N2142"/>
      <c r="O2142"/>
      <c r="P2142"/>
      <c r="Q2142"/>
      <c r="R2142"/>
    </row>
    <row r="2143" spans="1:18" s="1" customFormat="1" x14ac:dyDescent="0.25">
      <c r="A2143"/>
      <c r="B2143"/>
      <c r="C2143"/>
      <c r="D2143"/>
      <c r="E2143"/>
      <c r="F2143"/>
      <c r="G2143"/>
      <c r="H2143"/>
      <c r="I2143"/>
      <c r="J2143"/>
      <c r="K2143"/>
      <c r="L2143"/>
      <c r="M2143"/>
      <c r="N2143"/>
      <c r="O2143"/>
      <c r="P2143"/>
      <c r="Q2143"/>
      <c r="R2143"/>
    </row>
    <row r="2144" spans="1:18" s="1" customFormat="1" x14ac:dyDescent="0.25">
      <c r="A2144"/>
      <c r="B2144"/>
      <c r="C2144"/>
      <c r="D2144"/>
      <c r="E2144"/>
      <c r="F2144"/>
      <c r="G2144"/>
      <c r="H2144"/>
      <c r="I2144"/>
      <c r="J2144"/>
      <c r="K2144"/>
      <c r="L2144"/>
      <c r="M2144"/>
      <c r="N2144"/>
      <c r="O2144"/>
      <c r="P2144"/>
      <c r="Q2144"/>
      <c r="R2144"/>
    </row>
    <row r="2145" spans="1:18" s="1" customFormat="1" x14ac:dyDescent="0.25">
      <c r="A2145"/>
      <c r="B2145"/>
      <c r="C2145"/>
      <c r="D2145"/>
      <c r="E2145"/>
      <c r="F2145"/>
      <c r="G2145"/>
      <c r="H2145"/>
      <c r="I2145"/>
      <c r="J2145"/>
      <c r="K2145"/>
      <c r="L2145"/>
      <c r="M2145"/>
      <c r="N2145"/>
      <c r="O2145"/>
      <c r="P2145"/>
      <c r="Q2145"/>
      <c r="R2145"/>
    </row>
    <row r="2146" spans="1:18" s="1" customFormat="1" x14ac:dyDescent="0.25">
      <c r="A2146"/>
      <c r="B2146"/>
      <c r="C2146"/>
      <c r="D2146"/>
      <c r="E2146"/>
      <c r="F2146"/>
      <c r="G2146"/>
      <c r="H2146"/>
      <c r="I2146"/>
      <c r="J2146"/>
      <c r="K2146"/>
      <c r="L2146"/>
      <c r="M2146"/>
      <c r="N2146"/>
      <c r="O2146"/>
      <c r="P2146"/>
      <c r="Q2146"/>
      <c r="R2146"/>
    </row>
    <row r="2147" spans="1:18" s="1" customFormat="1" x14ac:dyDescent="0.25">
      <c r="A2147"/>
      <c r="B2147"/>
      <c r="C2147"/>
      <c r="D2147"/>
      <c r="E2147"/>
      <c r="F2147"/>
      <c r="G2147"/>
      <c r="H2147"/>
      <c r="I2147"/>
      <c r="J2147"/>
      <c r="K2147"/>
      <c r="L2147"/>
      <c r="M2147"/>
      <c r="N2147"/>
      <c r="O2147"/>
      <c r="P2147"/>
      <c r="Q2147"/>
      <c r="R2147"/>
    </row>
    <row r="2148" spans="1:18" s="1" customFormat="1" x14ac:dyDescent="0.25">
      <c r="A2148"/>
      <c r="B2148"/>
      <c r="C2148"/>
      <c r="D2148"/>
      <c r="E2148"/>
      <c r="F2148"/>
      <c r="G2148"/>
      <c r="H2148"/>
      <c r="I2148"/>
      <c r="J2148"/>
      <c r="K2148"/>
      <c r="L2148"/>
      <c r="M2148"/>
      <c r="N2148"/>
      <c r="O2148"/>
      <c r="P2148"/>
      <c r="Q2148"/>
      <c r="R2148"/>
    </row>
    <row r="2149" spans="1:18" s="1" customFormat="1" x14ac:dyDescent="0.25">
      <c r="A2149"/>
      <c r="B2149"/>
      <c r="C2149"/>
      <c r="D2149"/>
      <c r="E2149"/>
      <c r="F2149"/>
      <c r="G2149"/>
      <c r="H2149"/>
      <c r="I2149"/>
      <c r="J2149"/>
      <c r="K2149"/>
      <c r="L2149"/>
      <c r="M2149"/>
      <c r="N2149"/>
      <c r="O2149"/>
      <c r="P2149"/>
      <c r="Q2149"/>
      <c r="R2149"/>
    </row>
    <row r="2150" spans="1:18" s="1" customFormat="1" x14ac:dyDescent="0.25">
      <c r="A2150"/>
      <c r="B2150"/>
      <c r="C2150"/>
      <c r="D2150"/>
      <c r="E2150"/>
      <c r="F2150"/>
      <c r="G2150"/>
      <c r="H2150"/>
      <c r="I2150"/>
      <c r="J2150"/>
      <c r="K2150"/>
      <c r="L2150"/>
      <c r="M2150"/>
      <c r="N2150"/>
      <c r="O2150"/>
      <c r="P2150"/>
      <c r="Q2150"/>
      <c r="R2150"/>
    </row>
    <row r="2151" spans="1:18" s="1" customFormat="1" x14ac:dyDescent="0.25">
      <c r="A2151"/>
      <c r="B2151"/>
      <c r="C2151"/>
      <c r="D2151"/>
      <c r="E2151"/>
      <c r="F2151"/>
      <c r="G2151"/>
      <c r="H2151"/>
      <c r="I2151"/>
      <c r="J2151"/>
      <c r="K2151"/>
      <c r="L2151"/>
      <c r="M2151"/>
      <c r="N2151"/>
      <c r="O2151"/>
      <c r="P2151"/>
      <c r="Q2151"/>
      <c r="R2151"/>
    </row>
    <row r="2152" spans="1:18" s="1" customFormat="1" x14ac:dyDescent="0.25">
      <c r="A2152"/>
      <c r="B2152"/>
      <c r="C2152"/>
      <c r="D2152"/>
      <c r="E2152"/>
      <c r="F2152"/>
      <c r="G2152"/>
      <c r="H2152"/>
      <c r="I2152"/>
      <c r="J2152"/>
      <c r="K2152"/>
      <c r="L2152"/>
      <c r="M2152"/>
      <c r="N2152"/>
      <c r="O2152"/>
      <c r="P2152"/>
      <c r="Q2152"/>
      <c r="R2152"/>
    </row>
    <row r="2153" spans="1:18" s="1" customFormat="1" x14ac:dyDescent="0.25">
      <c r="A2153"/>
      <c r="B2153"/>
      <c r="C2153"/>
      <c r="D2153"/>
      <c r="E2153"/>
      <c r="F2153"/>
      <c r="G2153"/>
      <c r="H2153"/>
      <c r="I2153"/>
      <c r="J2153"/>
      <c r="K2153"/>
      <c r="L2153"/>
      <c r="M2153"/>
      <c r="N2153"/>
      <c r="O2153"/>
      <c r="P2153"/>
      <c r="Q2153"/>
      <c r="R2153"/>
    </row>
    <row r="2154" spans="1:18" s="1" customFormat="1" x14ac:dyDescent="0.25">
      <c r="A2154"/>
      <c r="B2154"/>
      <c r="C2154"/>
      <c r="D2154"/>
      <c r="E2154"/>
      <c r="F2154"/>
      <c r="G2154"/>
      <c r="H2154"/>
      <c r="I2154"/>
      <c r="J2154"/>
      <c r="K2154"/>
      <c r="L2154"/>
      <c r="M2154"/>
      <c r="N2154"/>
      <c r="O2154"/>
      <c r="P2154"/>
      <c r="Q2154"/>
      <c r="R2154"/>
    </row>
    <row r="2155" spans="1:18" s="1" customFormat="1" x14ac:dyDescent="0.25">
      <c r="A2155"/>
      <c r="B2155"/>
      <c r="C2155"/>
      <c r="D2155"/>
      <c r="E2155"/>
      <c r="F2155"/>
      <c r="G2155"/>
      <c r="H2155"/>
      <c r="I2155"/>
      <c r="J2155"/>
      <c r="K2155"/>
      <c r="L2155"/>
      <c r="M2155"/>
      <c r="N2155"/>
      <c r="O2155"/>
      <c r="P2155"/>
      <c r="Q2155"/>
      <c r="R2155"/>
    </row>
    <row r="2156" spans="1:18" s="1" customFormat="1" x14ac:dyDescent="0.25">
      <c r="A2156"/>
      <c r="B2156"/>
      <c r="C2156"/>
      <c r="D2156"/>
      <c r="E2156"/>
      <c r="F2156"/>
      <c r="G2156"/>
      <c r="H2156"/>
      <c r="I2156"/>
      <c r="J2156"/>
      <c r="K2156"/>
      <c r="L2156"/>
      <c r="M2156"/>
      <c r="N2156"/>
      <c r="O2156"/>
      <c r="P2156"/>
      <c r="Q2156"/>
      <c r="R2156"/>
    </row>
    <row r="2157" spans="1:18" s="1" customFormat="1" x14ac:dyDescent="0.25">
      <c r="A2157"/>
      <c r="B2157"/>
      <c r="C2157"/>
      <c r="D2157"/>
      <c r="E2157"/>
      <c r="F2157"/>
      <c r="G2157"/>
      <c r="H2157"/>
      <c r="I2157"/>
      <c r="J2157"/>
      <c r="K2157"/>
      <c r="L2157"/>
      <c r="M2157"/>
      <c r="N2157"/>
      <c r="O2157"/>
      <c r="P2157"/>
      <c r="Q2157"/>
      <c r="R2157"/>
    </row>
    <row r="2158" spans="1:18" s="1" customFormat="1" x14ac:dyDescent="0.25">
      <c r="A2158"/>
      <c r="B2158"/>
      <c r="C2158"/>
      <c r="D2158"/>
      <c r="E2158"/>
      <c r="F2158"/>
      <c r="G2158"/>
      <c r="H2158"/>
      <c r="I2158"/>
      <c r="J2158"/>
      <c r="K2158"/>
      <c r="L2158"/>
      <c r="M2158"/>
      <c r="N2158"/>
      <c r="O2158"/>
      <c r="P2158"/>
      <c r="Q2158"/>
      <c r="R2158"/>
    </row>
    <row r="2159" spans="1:18" s="1" customFormat="1" x14ac:dyDescent="0.25">
      <c r="A2159"/>
      <c r="B2159"/>
      <c r="C2159"/>
      <c r="D2159"/>
      <c r="E2159"/>
      <c r="F2159"/>
      <c r="G2159"/>
      <c r="H2159"/>
      <c r="I2159"/>
      <c r="J2159"/>
      <c r="K2159"/>
      <c r="L2159"/>
      <c r="M2159"/>
      <c r="N2159"/>
      <c r="O2159"/>
      <c r="P2159"/>
      <c r="Q2159"/>
      <c r="R2159"/>
    </row>
    <row r="2160" spans="1:18" s="1" customFormat="1" x14ac:dyDescent="0.25">
      <c r="A2160"/>
      <c r="B2160"/>
      <c r="C2160"/>
      <c r="D2160"/>
      <c r="E2160"/>
      <c r="F2160"/>
      <c r="G2160"/>
      <c r="H2160"/>
      <c r="I2160"/>
      <c r="J2160"/>
      <c r="K2160"/>
      <c r="L2160"/>
      <c r="M2160"/>
      <c r="N2160"/>
      <c r="O2160"/>
      <c r="P2160"/>
      <c r="Q2160"/>
      <c r="R2160"/>
    </row>
    <row r="2161" spans="1:18" s="1" customFormat="1" x14ac:dyDescent="0.25">
      <c r="A2161"/>
      <c r="B2161"/>
      <c r="C2161"/>
      <c r="D2161"/>
      <c r="E2161"/>
      <c r="F2161"/>
      <c r="G2161"/>
      <c r="H2161"/>
      <c r="I2161"/>
      <c r="J2161"/>
      <c r="K2161"/>
      <c r="L2161"/>
      <c r="M2161"/>
      <c r="N2161"/>
      <c r="O2161"/>
      <c r="P2161"/>
      <c r="Q2161"/>
      <c r="R2161"/>
    </row>
    <row r="2162" spans="1:18" s="1" customFormat="1" x14ac:dyDescent="0.25">
      <c r="A2162"/>
      <c r="B2162"/>
      <c r="C2162"/>
      <c r="D2162"/>
      <c r="E2162"/>
      <c r="F2162"/>
      <c r="G2162"/>
      <c r="H2162"/>
      <c r="I2162"/>
      <c r="J2162"/>
      <c r="K2162"/>
      <c r="L2162"/>
      <c r="M2162"/>
      <c r="N2162"/>
      <c r="O2162"/>
      <c r="P2162"/>
      <c r="Q2162"/>
      <c r="R2162"/>
    </row>
    <row r="2163" spans="1:18" s="1" customFormat="1" x14ac:dyDescent="0.25">
      <c r="A2163"/>
      <c r="B2163"/>
      <c r="C2163"/>
      <c r="D2163"/>
      <c r="E2163"/>
      <c r="F2163"/>
      <c r="G2163"/>
      <c r="H2163"/>
      <c r="I2163"/>
      <c r="J2163"/>
      <c r="K2163"/>
      <c r="L2163"/>
      <c r="M2163"/>
      <c r="N2163"/>
      <c r="O2163"/>
      <c r="P2163"/>
      <c r="Q2163"/>
      <c r="R2163"/>
    </row>
    <row r="2164" spans="1:18" s="1" customFormat="1" x14ac:dyDescent="0.25">
      <c r="A2164"/>
      <c r="B2164"/>
      <c r="C2164"/>
      <c r="D2164"/>
      <c r="E2164"/>
      <c r="F2164"/>
      <c r="G2164"/>
      <c r="H2164"/>
      <c r="I2164"/>
      <c r="J2164"/>
      <c r="K2164"/>
      <c r="L2164"/>
      <c r="M2164"/>
      <c r="N2164"/>
      <c r="O2164"/>
      <c r="P2164"/>
      <c r="Q2164"/>
      <c r="R2164"/>
    </row>
    <row r="2165" spans="1:18" s="1" customFormat="1" x14ac:dyDescent="0.25">
      <c r="A2165"/>
      <c r="B2165"/>
      <c r="C2165"/>
      <c r="D2165"/>
      <c r="E2165"/>
      <c r="F2165"/>
      <c r="G2165"/>
      <c r="H2165"/>
      <c r="I2165"/>
      <c r="J2165"/>
      <c r="K2165"/>
      <c r="L2165"/>
      <c r="M2165"/>
      <c r="N2165"/>
      <c r="O2165"/>
      <c r="P2165"/>
      <c r="Q2165"/>
      <c r="R2165"/>
    </row>
    <row r="2166" spans="1:18" s="1" customFormat="1" x14ac:dyDescent="0.25">
      <c r="A2166"/>
      <c r="B2166"/>
      <c r="C2166"/>
      <c r="D2166"/>
      <c r="E2166"/>
      <c r="F2166"/>
      <c r="G2166"/>
      <c r="H2166"/>
      <c r="I2166"/>
      <c r="J2166"/>
      <c r="K2166"/>
      <c r="L2166"/>
      <c r="M2166"/>
      <c r="N2166"/>
      <c r="O2166"/>
      <c r="P2166"/>
      <c r="Q2166"/>
      <c r="R2166"/>
    </row>
    <row r="2167" spans="1:18" s="1" customFormat="1" x14ac:dyDescent="0.25">
      <c r="A2167"/>
      <c r="B2167"/>
      <c r="C2167"/>
      <c r="D2167"/>
      <c r="E2167"/>
      <c r="F2167"/>
      <c r="G2167"/>
      <c r="H2167"/>
      <c r="I2167"/>
      <c r="J2167"/>
      <c r="K2167"/>
      <c r="L2167"/>
      <c r="M2167"/>
      <c r="N2167"/>
      <c r="O2167"/>
      <c r="P2167"/>
      <c r="Q2167"/>
      <c r="R2167"/>
    </row>
    <row r="2168" spans="1:18" s="1" customFormat="1" x14ac:dyDescent="0.25">
      <c r="A2168"/>
      <c r="B2168"/>
      <c r="C2168"/>
      <c r="D2168"/>
      <c r="E2168"/>
      <c r="F2168"/>
      <c r="G2168"/>
      <c r="H2168"/>
      <c r="I2168"/>
      <c r="J2168"/>
      <c r="K2168"/>
      <c r="L2168"/>
      <c r="M2168"/>
      <c r="N2168"/>
      <c r="O2168"/>
      <c r="P2168"/>
      <c r="Q2168"/>
      <c r="R2168"/>
    </row>
    <row r="2169" spans="1:18" s="1" customFormat="1" x14ac:dyDescent="0.25">
      <c r="A2169"/>
      <c r="B2169"/>
      <c r="C2169"/>
      <c r="D2169"/>
      <c r="E2169"/>
      <c r="F2169"/>
      <c r="G2169"/>
      <c r="H2169"/>
      <c r="I2169"/>
      <c r="J2169"/>
      <c r="K2169"/>
      <c r="L2169"/>
      <c r="M2169"/>
      <c r="N2169"/>
      <c r="O2169"/>
      <c r="P2169"/>
      <c r="Q2169"/>
      <c r="R2169"/>
    </row>
    <row r="2170" spans="1:18" s="1" customFormat="1" x14ac:dyDescent="0.25">
      <c r="A2170"/>
      <c r="B2170"/>
      <c r="C2170"/>
      <c r="D2170"/>
      <c r="E2170"/>
      <c r="F2170"/>
      <c r="G2170"/>
      <c r="H2170"/>
      <c r="I2170"/>
      <c r="J2170"/>
      <c r="K2170"/>
      <c r="L2170"/>
      <c r="M2170"/>
      <c r="N2170"/>
      <c r="O2170"/>
      <c r="P2170"/>
      <c r="Q2170"/>
      <c r="R2170"/>
    </row>
    <row r="2171" spans="1:18" s="1" customFormat="1" x14ac:dyDescent="0.25">
      <c r="A2171"/>
      <c r="B2171"/>
      <c r="C2171"/>
      <c r="D2171"/>
      <c r="E2171"/>
      <c r="F2171"/>
      <c r="G2171"/>
      <c r="H2171"/>
      <c r="I2171"/>
      <c r="J2171"/>
      <c r="K2171"/>
      <c r="L2171"/>
      <c r="M2171"/>
      <c r="N2171"/>
      <c r="O2171"/>
      <c r="P2171"/>
      <c r="Q2171"/>
      <c r="R2171"/>
    </row>
    <row r="2172" spans="1:18" s="1" customFormat="1" x14ac:dyDescent="0.25">
      <c r="A2172"/>
      <c r="B2172"/>
      <c r="C2172"/>
      <c r="D2172"/>
      <c r="E2172"/>
      <c r="F2172"/>
      <c r="G2172"/>
      <c r="H2172"/>
      <c r="I2172"/>
      <c r="J2172"/>
      <c r="K2172"/>
      <c r="L2172"/>
      <c r="M2172"/>
      <c r="N2172"/>
      <c r="O2172"/>
      <c r="P2172"/>
      <c r="Q2172"/>
      <c r="R2172"/>
    </row>
    <row r="2173" spans="1:18" s="1" customFormat="1" x14ac:dyDescent="0.25">
      <c r="A2173"/>
      <c r="B2173"/>
      <c r="C2173"/>
      <c r="D2173"/>
      <c r="E2173"/>
      <c r="F2173"/>
      <c r="G2173"/>
      <c r="H2173"/>
      <c r="I2173"/>
      <c r="J2173"/>
      <c r="K2173"/>
      <c r="L2173"/>
      <c r="M2173"/>
      <c r="N2173"/>
      <c r="O2173"/>
      <c r="P2173"/>
      <c r="Q2173"/>
      <c r="R2173"/>
    </row>
    <row r="2174" spans="1:18" s="1" customFormat="1" x14ac:dyDescent="0.25">
      <c r="A2174"/>
      <c r="B2174"/>
      <c r="C2174"/>
      <c r="D2174"/>
      <c r="E2174"/>
      <c r="F2174"/>
      <c r="G2174"/>
      <c r="H2174"/>
      <c r="I2174"/>
      <c r="J2174"/>
      <c r="K2174"/>
      <c r="L2174"/>
      <c r="M2174"/>
      <c r="N2174"/>
      <c r="O2174"/>
      <c r="P2174"/>
      <c r="Q2174"/>
      <c r="R2174"/>
    </row>
    <row r="2175" spans="1:18" s="1" customFormat="1" x14ac:dyDescent="0.25">
      <c r="A2175"/>
      <c r="B2175"/>
      <c r="C2175"/>
      <c r="D2175"/>
      <c r="E2175"/>
      <c r="F2175"/>
      <c r="G2175"/>
      <c r="H2175"/>
      <c r="I2175"/>
      <c r="J2175"/>
      <c r="K2175"/>
      <c r="L2175"/>
      <c r="M2175"/>
      <c r="N2175"/>
      <c r="O2175"/>
      <c r="P2175"/>
      <c r="Q2175"/>
      <c r="R2175"/>
    </row>
    <row r="2176" spans="1:18" s="1" customFormat="1" x14ac:dyDescent="0.25">
      <c r="A2176"/>
      <c r="B2176"/>
      <c r="C2176"/>
      <c r="D2176"/>
      <c r="E2176"/>
      <c r="F2176"/>
      <c r="G2176"/>
      <c r="H2176"/>
      <c r="I2176"/>
      <c r="J2176"/>
      <c r="K2176"/>
      <c r="L2176"/>
      <c r="M2176"/>
      <c r="N2176"/>
      <c r="O2176"/>
      <c r="P2176"/>
      <c r="Q2176"/>
      <c r="R2176"/>
    </row>
    <row r="2177" spans="1:18" s="1" customFormat="1" x14ac:dyDescent="0.25">
      <c r="A2177"/>
      <c r="B2177"/>
      <c r="C2177"/>
      <c r="D2177"/>
      <c r="E2177"/>
      <c r="F2177"/>
      <c r="G2177"/>
      <c r="H2177"/>
      <c r="I2177"/>
      <c r="J2177"/>
      <c r="K2177"/>
      <c r="L2177"/>
      <c r="M2177"/>
      <c r="N2177"/>
      <c r="O2177"/>
      <c r="P2177"/>
      <c r="Q2177"/>
      <c r="R2177"/>
    </row>
    <row r="2178" spans="1:18" s="1" customFormat="1" x14ac:dyDescent="0.25">
      <c r="A2178"/>
      <c r="B2178"/>
      <c r="C2178"/>
      <c r="D2178"/>
      <c r="E2178"/>
      <c r="F2178"/>
      <c r="G2178"/>
      <c r="H2178"/>
      <c r="I2178"/>
      <c r="J2178"/>
      <c r="K2178"/>
      <c r="L2178"/>
      <c r="M2178"/>
      <c r="N2178"/>
      <c r="O2178"/>
      <c r="P2178"/>
      <c r="Q2178"/>
      <c r="R2178"/>
    </row>
    <row r="2179" spans="1:18" s="1" customFormat="1" x14ac:dyDescent="0.25">
      <c r="A2179"/>
      <c r="B2179"/>
      <c r="C2179"/>
      <c r="D2179"/>
      <c r="E2179"/>
      <c r="F2179"/>
      <c r="G2179"/>
      <c r="H2179"/>
      <c r="I2179"/>
      <c r="J2179"/>
      <c r="K2179"/>
      <c r="L2179"/>
      <c r="M2179"/>
      <c r="N2179"/>
      <c r="O2179"/>
      <c r="P2179"/>
      <c r="Q2179"/>
      <c r="R2179"/>
    </row>
    <row r="2180" spans="1:18" s="1" customFormat="1" x14ac:dyDescent="0.25">
      <c r="A2180"/>
      <c r="B2180"/>
      <c r="C2180"/>
      <c r="D2180"/>
      <c r="E2180"/>
      <c r="F2180"/>
      <c r="G2180"/>
      <c r="H2180"/>
      <c r="I2180"/>
      <c r="J2180"/>
      <c r="K2180"/>
      <c r="L2180"/>
      <c r="M2180"/>
      <c r="N2180"/>
      <c r="O2180"/>
      <c r="P2180"/>
      <c r="Q2180"/>
      <c r="R2180"/>
    </row>
    <row r="2181" spans="1:18" s="1" customFormat="1" x14ac:dyDescent="0.25">
      <c r="A2181"/>
      <c r="B2181"/>
      <c r="C2181"/>
      <c r="D2181"/>
      <c r="E2181"/>
      <c r="F2181"/>
      <c r="G2181"/>
      <c r="H2181"/>
      <c r="I2181"/>
      <c r="J2181"/>
      <c r="K2181"/>
      <c r="L2181"/>
      <c r="M2181"/>
      <c r="N2181"/>
      <c r="O2181"/>
      <c r="P2181"/>
      <c r="Q2181"/>
      <c r="R2181"/>
    </row>
    <row r="2182" spans="1:18" s="1" customFormat="1" x14ac:dyDescent="0.25">
      <c r="A2182"/>
      <c r="B2182"/>
      <c r="C2182"/>
      <c r="D2182"/>
      <c r="E2182"/>
      <c r="F2182"/>
      <c r="G2182"/>
      <c r="H2182"/>
      <c r="I2182"/>
      <c r="J2182"/>
      <c r="K2182"/>
      <c r="L2182"/>
      <c r="M2182"/>
      <c r="N2182"/>
      <c r="O2182"/>
      <c r="P2182"/>
      <c r="Q2182"/>
      <c r="R2182"/>
    </row>
    <row r="2183" spans="1:18" s="1" customFormat="1" x14ac:dyDescent="0.25">
      <c r="A2183"/>
      <c r="B2183"/>
      <c r="C2183"/>
      <c r="D2183"/>
      <c r="E2183"/>
      <c r="F2183"/>
      <c r="G2183"/>
      <c r="H2183"/>
      <c r="I2183"/>
      <c r="J2183"/>
      <c r="K2183"/>
      <c r="L2183"/>
      <c r="M2183"/>
      <c r="N2183"/>
      <c r="O2183"/>
      <c r="P2183"/>
      <c r="Q2183"/>
      <c r="R2183"/>
    </row>
    <row r="2184" spans="1:18" s="1" customFormat="1" x14ac:dyDescent="0.25">
      <c r="A2184"/>
      <c r="B2184"/>
      <c r="C2184"/>
      <c r="D2184"/>
      <c r="E2184"/>
      <c r="F2184"/>
      <c r="G2184"/>
      <c r="H2184"/>
      <c r="I2184"/>
      <c r="J2184"/>
      <c r="K2184"/>
      <c r="L2184"/>
      <c r="M2184"/>
      <c r="N2184"/>
      <c r="O2184"/>
      <c r="P2184"/>
      <c r="Q2184"/>
      <c r="R2184"/>
    </row>
    <row r="2185" spans="1:18" s="1" customFormat="1" x14ac:dyDescent="0.25">
      <c r="A2185"/>
      <c r="B2185"/>
      <c r="C2185"/>
      <c r="D2185"/>
      <c r="E2185"/>
      <c r="F2185"/>
      <c r="G2185"/>
      <c r="H2185"/>
      <c r="I2185"/>
      <c r="J2185"/>
      <c r="K2185"/>
      <c r="L2185"/>
      <c r="M2185"/>
      <c r="N2185"/>
      <c r="O2185"/>
      <c r="P2185"/>
      <c r="Q2185"/>
      <c r="R2185"/>
    </row>
    <row r="2186" spans="1:18" s="1" customFormat="1" x14ac:dyDescent="0.25">
      <c r="A2186"/>
      <c r="B2186"/>
      <c r="C2186"/>
      <c r="D2186"/>
      <c r="E2186"/>
      <c r="F2186"/>
      <c r="G2186"/>
      <c r="H2186"/>
      <c r="I2186"/>
      <c r="J2186"/>
      <c r="K2186"/>
      <c r="L2186"/>
      <c r="M2186"/>
      <c r="N2186"/>
      <c r="O2186"/>
      <c r="P2186"/>
      <c r="Q2186"/>
      <c r="R2186"/>
    </row>
    <row r="2187" spans="1:18" s="1" customFormat="1" x14ac:dyDescent="0.25">
      <c r="A2187"/>
      <c r="B2187"/>
      <c r="C2187"/>
      <c r="D2187"/>
      <c r="E2187"/>
      <c r="F2187"/>
      <c r="G2187"/>
      <c r="H2187"/>
      <c r="I2187"/>
      <c r="J2187"/>
      <c r="K2187"/>
      <c r="L2187"/>
      <c r="M2187"/>
      <c r="N2187"/>
      <c r="O2187"/>
      <c r="P2187"/>
      <c r="Q2187"/>
      <c r="R2187"/>
    </row>
    <row r="2188" spans="1:18" s="1" customFormat="1" x14ac:dyDescent="0.25">
      <c r="A2188"/>
      <c r="B2188"/>
      <c r="C2188"/>
      <c r="D2188"/>
      <c r="E2188"/>
      <c r="F2188"/>
      <c r="G2188"/>
      <c r="H2188"/>
      <c r="I2188"/>
      <c r="J2188"/>
      <c r="K2188"/>
      <c r="L2188"/>
      <c r="M2188"/>
      <c r="N2188"/>
      <c r="O2188"/>
      <c r="P2188"/>
      <c r="Q2188"/>
      <c r="R2188"/>
    </row>
    <row r="2189" spans="1:18" s="1" customFormat="1" x14ac:dyDescent="0.25">
      <c r="A2189"/>
      <c r="B2189"/>
      <c r="C2189"/>
      <c r="D2189"/>
      <c r="E2189"/>
      <c r="F2189"/>
      <c r="G2189"/>
      <c r="H2189"/>
      <c r="I2189"/>
      <c r="J2189"/>
      <c r="K2189"/>
      <c r="L2189"/>
      <c r="M2189"/>
      <c r="N2189"/>
      <c r="O2189"/>
      <c r="P2189"/>
      <c r="Q2189"/>
      <c r="R2189"/>
    </row>
    <row r="2190" spans="1:18" s="1" customFormat="1" x14ac:dyDescent="0.25">
      <c r="A2190"/>
      <c r="B2190"/>
      <c r="C2190"/>
      <c r="D2190"/>
      <c r="E2190"/>
      <c r="F2190"/>
      <c r="G2190"/>
      <c r="H2190"/>
      <c r="I2190"/>
      <c r="J2190"/>
      <c r="K2190"/>
      <c r="L2190"/>
      <c r="M2190"/>
      <c r="N2190"/>
      <c r="O2190"/>
      <c r="P2190"/>
      <c r="Q2190"/>
      <c r="R2190"/>
    </row>
    <row r="2191" spans="1:18" s="1" customFormat="1" x14ac:dyDescent="0.25">
      <c r="A2191"/>
      <c r="B2191"/>
      <c r="C2191"/>
      <c r="D2191"/>
      <c r="E2191"/>
      <c r="F2191"/>
      <c r="G2191"/>
      <c r="H2191"/>
      <c r="I2191"/>
      <c r="J2191"/>
      <c r="K2191"/>
      <c r="L2191"/>
      <c r="M2191"/>
      <c r="N2191"/>
      <c r="O2191"/>
      <c r="P2191"/>
      <c r="Q2191"/>
      <c r="R2191"/>
    </row>
    <row r="2192" spans="1:18" s="1" customFormat="1" x14ac:dyDescent="0.25">
      <c r="A2192"/>
      <c r="B2192"/>
      <c r="C2192"/>
      <c r="D2192"/>
      <c r="E2192"/>
      <c r="F2192"/>
      <c r="G2192"/>
      <c r="H2192"/>
      <c r="I2192"/>
      <c r="J2192"/>
      <c r="K2192"/>
      <c r="L2192"/>
      <c r="M2192"/>
      <c r="N2192"/>
      <c r="O2192"/>
      <c r="P2192"/>
      <c r="Q2192"/>
      <c r="R2192"/>
    </row>
  </sheetData>
  <mergeCells count="1">
    <mergeCell ref="A1:R2"/>
  </mergeCells>
  <printOptions horizontalCentered="1" headings="1"/>
  <pageMargins left="0.2" right="0.2" top="0.5" bottom="0.5" header="0.3" footer="0.3"/>
  <pageSetup paperSize="9" scale="50" orientation="landscape" r:id="rId1"/>
  <ignoredErrors>
    <ignoredError sqref="O81" formula="1"/>
    <ignoredError sqref="P71 P13 L57 P5:R5 O57 P55 P7 P19 P33 P9 P11 P25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Health Portfolio-AUG'19</vt:lpstr>
      <vt:lpstr>Miscellaneous portfolio-AUG'19</vt:lpstr>
      <vt:lpstr>Segmentwise Report AUG 2019</vt:lpstr>
      <vt:lpstr>'Segmentwise Report AUG 2019'!Print_Titles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poonam</dc:creator>
  <cp:lastModifiedBy>poonam</cp:lastModifiedBy>
  <cp:lastPrinted>2019-09-16T12:14:16Z</cp:lastPrinted>
  <dcterms:created xsi:type="dcterms:W3CDTF">2017-03-30T08:47:18Z</dcterms:created>
  <dcterms:modified xsi:type="dcterms:W3CDTF">2019-09-17T10:17:39Z</dcterms:modified>
</cp:coreProperties>
</file>