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8\Dec 2018\"/>
    </mc:Choice>
  </mc:AlternateContent>
  <xr:revisionPtr revIDLastSave="0" documentId="13_ncr:1_{5AC90BDF-E27D-447A-9E4B-9FF5A30CB73B}" xr6:coauthVersionLast="40" xr6:coauthVersionMax="40" xr10:uidLastSave="{00000000-0000-0000-0000-000000000000}"/>
  <bookViews>
    <workbookView xWindow="0" yWindow="0" windowWidth="20490" windowHeight="7680" tabRatio="432" xr2:uid="{00000000-000D-0000-FFFF-FFFF00000000}"/>
  </bookViews>
  <sheets>
    <sheet name="Health Portfolio-DECV'18" sheetId="9" r:id="rId1"/>
    <sheet name="Miscellaneous portfolio-DEC'18" sheetId="10" r:id="rId2"/>
    <sheet name="Segmentwise Report DEC 2018" sheetId="11" r:id="rId3"/>
  </sheets>
  <definedNames>
    <definedName name="_xlnm.Print_Titles" localSheetId="2">'Segmentwise Report DEC 2018'!$3:$3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O73" i="11" l="1"/>
  <c r="B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R67" i="11" l="1"/>
  <c r="P67" i="11"/>
  <c r="O68" i="11"/>
  <c r="O67" i="11"/>
  <c r="E54" i="10"/>
  <c r="E53" i="10"/>
  <c r="D54" i="10"/>
  <c r="D53" i="10"/>
  <c r="C54" i="10"/>
  <c r="C53" i="10"/>
  <c r="B54" i="10"/>
  <c r="B53" i="10"/>
  <c r="F74" i="9"/>
  <c r="F73" i="9"/>
  <c r="E74" i="9"/>
  <c r="E73" i="9"/>
  <c r="D74" i="9"/>
  <c r="D73" i="9"/>
  <c r="C74" i="9"/>
  <c r="C73" i="9"/>
  <c r="B74" i="9"/>
  <c r="B73" i="9"/>
  <c r="I67" i="9"/>
  <c r="G67" i="9"/>
  <c r="F68" i="9"/>
  <c r="F67" i="9"/>
  <c r="F66" i="9"/>
  <c r="H13" i="10"/>
  <c r="F13" i="10"/>
  <c r="E14" i="10"/>
  <c r="E13" i="10"/>
  <c r="F21" i="9" l="1"/>
  <c r="F22" i="9"/>
  <c r="E58" i="10" l="1"/>
  <c r="E59" i="10"/>
  <c r="E60" i="10"/>
  <c r="E57" i="10"/>
  <c r="E52" i="10" l="1"/>
  <c r="E41" i="10"/>
  <c r="E42" i="10"/>
  <c r="J82" i="11"/>
  <c r="J81" i="11"/>
  <c r="F9" i="9"/>
  <c r="F10" i="9"/>
  <c r="F41" i="10" l="1"/>
  <c r="O7" i="11"/>
  <c r="O8" i="11"/>
  <c r="E18" i="10" l="1"/>
  <c r="E17" i="10"/>
  <c r="H17" i="10" l="1"/>
  <c r="F17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D77" i="9"/>
  <c r="F43" i="9"/>
  <c r="F44" i="9"/>
  <c r="F45" i="9"/>
  <c r="F46" i="9"/>
  <c r="F47" i="9"/>
  <c r="F48" i="9"/>
  <c r="F49" i="9"/>
  <c r="F50" i="9"/>
  <c r="F51" i="9"/>
  <c r="F52" i="9"/>
  <c r="F53" i="9"/>
  <c r="F54" i="9"/>
  <c r="C76" i="9"/>
  <c r="E38" i="10"/>
  <c r="E39" i="10"/>
  <c r="E40" i="10"/>
  <c r="E43" i="10"/>
  <c r="E44" i="10"/>
  <c r="E45" i="10"/>
  <c r="E46" i="10"/>
  <c r="E47" i="10"/>
  <c r="E48" i="10"/>
  <c r="E49" i="10"/>
  <c r="E50" i="10"/>
  <c r="E51" i="10"/>
  <c r="G43" i="9" l="1"/>
  <c r="E77" i="9"/>
  <c r="D76" i="9"/>
  <c r="E76" i="9"/>
  <c r="G53" i="9"/>
  <c r="G45" i="9"/>
  <c r="R47" i="11"/>
  <c r="P53" i="11"/>
  <c r="H49" i="10"/>
  <c r="F49" i="10"/>
  <c r="F45" i="10"/>
  <c r="H45" i="10"/>
  <c r="H41" i="10"/>
  <c r="F51" i="10"/>
  <c r="H51" i="10"/>
  <c r="F47" i="10"/>
  <c r="H47" i="10"/>
  <c r="H43" i="10"/>
  <c r="F43" i="10"/>
  <c r="H39" i="10"/>
  <c r="F39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6" i="9"/>
  <c r="C77" i="9"/>
  <c r="B77" i="9"/>
  <c r="G51" i="9"/>
  <c r="G49" i="9"/>
  <c r="I49" i="9"/>
  <c r="I47" i="9"/>
  <c r="R51" i="11"/>
  <c r="B55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2" i="10"/>
  <c r="D65" i="10" s="1"/>
  <c r="C62" i="10"/>
  <c r="C65" i="10" s="1"/>
  <c r="B62" i="10"/>
  <c r="B65" i="10" s="1"/>
  <c r="D61" i="10"/>
  <c r="D64" i="10" s="1"/>
  <c r="C61" i="10"/>
  <c r="C64" i="10" s="1"/>
  <c r="B61" i="10"/>
  <c r="B64" i="10" s="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6" i="10"/>
  <c r="E15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L84" i="11" l="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19" i="10"/>
  <c r="B75" i="9"/>
  <c r="I21" i="9"/>
  <c r="G21" i="9"/>
  <c r="I63" i="9"/>
  <c r="I69" i="9"/>
  <c r="H25" i="10"/>
  <c r="H29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K57" i="11"/>
  <c r="H59" i="10"/>
  <c r="H9" i="10"/>
  <c r="G63" i="9"/>
  <c r="I9" i="9"/>
  <c r="I25" i="9"/>
  <c r="I11" i="9"/>
  <c r="D63" i="10"/>
  <c r="H31" i="10"/>
  <c r="H7" i="10"/>
  <c r="F11" i="10"/>
  <c r="C75" i="9"/>
  <c r="I35" i="9"/>
  <c r="E57" i="9"/>
  <c r="I17" i="9"/>
  <c r="N83" i="11"/>
  <c r="J75" i="11"/>
  <c r="E62" i="10"/>
  <c r="B63" i="10"/>
  <c r="H21" i="10"/>
  <c r="H35" i="10"/>
  <c r="H57" i="10"/>
  <c r="H23" i="10"/>
  <c r="H37" i="10"/>
  <c r="C63" i="10"/>
  <c r="H11" i="10"/>
  <c r="H27" i="10"/>
  <c r="F33" i="10"/>
  <c r="F35" i="10"/>
  <c r="H15" i="10"/>
  <c r="H19" i="10"/>
  <c r="F25" i="10"/>
  <c r="F27" i="10"/>
  <c r="H33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84" i="11"/>
  <c r="O78" i="11"/>
  <c r="C82" i="11"/>
  <c r="O82" i="11" s="1"/>
  <c r="P71" i="11"/>
  <c r="R71" i="11"/>
  <c r="D57" i="11"/>
  <c r="H57" i="11"/>
  <c r="L57" i="11"/>
  <c r="O60" i="11"/>
  <c r="E57" i="11"/>
  <c r="I57" i="11"/>
  <c r="M57" i="11"/>
  <c r="F15" i="10"/>
  <c r="F21" i="10"/>
  <c r="F29" i="10"/>
  <c r="F37" i="10"/>
  <c r="F57" i="10"/>
  <c r="E61" i="10"/>
  <c r="F9" i="10"/>
  <c r="F23" i="10"/>
  <c r="F31" i="10"/>
  <c r="C55" i="10"/>
  <c r="F59" i="10"/>
  <c r="F7" i="10"/>
  <c r="D55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G84" i="11" l="1"/>
  <c r="F77" i="9"/>
  <c r="F80" i="9" s="1"/>
  <c r="C85" i="11"/>
  <c r="E63" i="10"/>
  <c r="E65" i="10"/>
  <c r="B68" i="10" s="1"/>
  <c r="E64" i="10"/>
  <c r="P79" i="11"/>
  <c r="F76" i="9"/>
  <c r="E55" i="10"/>
  <c r="P21" i="11"/>
  <c r="R37" i="11"/>
  <c r="H86" i="11"/>
  <c r="R63" i="11"/>
  <c r="R61" i="11"/>
  <c r="L86" i="11"/>
  <c r="R79" i="11"/>
  <c r="P61" i="11"/>
  <c r="F53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6" i="10"/>
  <c r="F75" i="9"/>
  <c r="D66" i="10"/>
  <c r="C66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G57" i="11"/>
  <c r="H61" i="10"/>
  <c r="F61" i="10"/>
  <c r="H53" i="10"/>
  <c r="I55" i="9"/>
  <c r="F57" i="9"/>
  <c r="G55" i="9"/>
  <c r="C78" i="9"/>
  <c r="B78" i="9"/>
  <c r="E78" i="9"/>
  <c r="G41" i="10" l="1"/>
  <c r="G13" i="10"/>
  <c r="H5" i="9"/>
  <c r="H67" i="9"/>
  <c r="G17" i="10"/>
  <c r="H51" i="9"/>
  <c r="H15" i="9"/>
  <c r="P73" i="11"/>
  <c r="G39" i="10"/>
  <c r="G47" i="10"/>
  <c r="G45" i="10"/>
  <c r="G43" i="10"/>
  <c r="G51" i="10"/>
  <c r="G49" i="10"/>
  <c r="H45" i="9"/>
  <c r="H49" i="9"/>
  <c r="H43" i="9"/>
  <c r="H47" i="9"/>
  <c r="H53" i="9"/>
  <c r="P81" i="11"/>
  <c r="C79" i="9"/>
  <c r="H21" i="9"/>
  <c r="O83" i="11"/>
  <c r="C80" i="9"/>
  <c r="E68" i="10"/>
  <c r="E79" i="9"/>
  <c r="D80" i="9"/>
  <c r="B80" i="9"/>
  <c r="E80" i="9"/>
  <c r="B79" i="9"/>
  <c r="R73" i="11"/>
  <c r="C68" i="10"/>
  <c r="D68" i="10"/>
  <c r="O75" i="11"/>
  <c r="C86" i="11"/>
  <c r="G86" i="11"/>
  <c r="E67" i="10"/>
  <c r="E66" i="10"/>
  <c r="H64" i="10"/>
  <c r="G33" i="10"/>
  <c r="G25" i="10"/>
  <c r="G64" i="10"/>
  <c r="F64" i="10"/>
  <c r="G35" i="10"/>
  <c r="G27" i="10"/>
  <c r="G19" i="10"/>
  <c r="G11" i="10"/>
  <c r="G9" i="10"/>
  <c r="G57" i="10"/>
  <c r="G15" i="10"/>
  <c r="G29" i="10"/>
  <c r="C67" i="10"/>
  <c r="G31" i="10"/>
  <c r="G59" i="10"/>
  <c r="B67" i="10"/>
  <c r="D67" i="10"/>
  <c r="G23" i="10"/>
  <c r="G7" i="10"/>
  <c r="G21" i="10"/>
  <c r="G37" i="10"/>
  <c r="G53" i="10"/>
  <c r="G61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<sst xmlns="http://schemas.openxmlformats.org/spreadsheetml/2006/main" count="280" uniqueCount="82">
  <si>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</si>
  <si>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</si>
  <si>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</si>
  <si>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</si>
  <si>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</si>
  <si>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</si>
  <si>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</si>
  <si>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</si>
  <si>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</si>
  <si>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</si>
  <si>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</si>
  <si>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</si>
  <si>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</si>
  <si>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</si>
  <si>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</si>
  <si>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</si>
  <si>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</si>
  <si>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</si>
  <si>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</si>
  <si>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</si>
  <si>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</si>
  <si>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</si>
  <si>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</si>
  <si>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</si>
  <si>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</si>
  <si>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</si>
  <si>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</si>
  <si>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</si>
  <si>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</si>
  <si>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</si>
  <si>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</si>
  <si>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</si>
  <si>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</si>
  <si>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</si>
  <si>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</si>
  <si>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</si>
  <si>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</si>
  <si>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</si>
  <si>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</si>
  <si>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</si>
  <si>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</si>
  <si>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</si>
  <si>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</si>
  <si>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</si>
  <si>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</si>
  <si>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</si>
  <si>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</si>
  <si>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</si>
  <si>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</si>
  <si>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</si>
  <si>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</si>
  <si>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</si>
  <si>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</si>
  <si>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</si>
  <si>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</si>
  <si>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</si>
  <si>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</si>
  <si>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</si>
  <si>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</si>
  <si>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</si>
  <si>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</si>
  <si>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</si>
  <si>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</si>
  <si>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</si>
  <si>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</si>
  <si>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</si>
  <si>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</si>
  <si>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</si>
  <si>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</si>
  <si>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</si>
  <si>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</si>
  <si>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</si>
  <si>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</si>
  <si>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</si>
  <si>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</si>
  <si>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</si>
  <si>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</si>
  <si>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</si>
  <si>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DECEMBER 2018 (PROVISIONAL &amp; UNAUDITED ) IN FY 2018-19 (Rs. In Crs.)</t>
  </si>
  <si>
    <t>Reliance Health ##</t>
  </si>
  <si>
    <t>## Commenced operations in December 2018</t>
  </si>
  <si>
    <t>GROSS DIRECT PREMIUM INCOME UNDERWRITTEN BY NON-LIFE INSURERS WITHIN INDIA  (SEGMENT WISE) : FOR THE PERIOD UPTO DECEMBER 2018 (PROVISIONAL &amp; UNAUDITED ) IN FY 2018-19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</si>
</sst>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7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10" fontId="39" fillId="0" borderId="11" xfId="0" applyNumberFormat="1" applyFont="1" applyFill="1" applyBorder="1"/>
    <xf numFmtId="2" fontId="39" fillId="0" borderId="11" xfId="0" applyNumberFormat="1" applyFont="1" applyFill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Fill="1" applyBorder="1" applyAlignment="1">
      <alignment vertical="center"/>
    </xf>
    <xf numFmtId="2" fontId="19" fillId="2" borderId="28" xfId="0" applyNumberFormat="1" applyFont="1" applyFill="1" applyBorder="1" applyAlignment="1"/>
    <xf numFmtId="2" fontId="19" fillId="2" borderId="38" xfId="0" applyNumberFormat="1" applyFont="1" applyFill="1" applyBorder="1" applyAlignment="1"/>
    <xf numFmtId="2" fontId="5" fillId="2" borderId="28" xfId="0" applyNumberFormat="1" applyFont="1" applyFill="1" applyBorder="1" applyAlignment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3" borderId="14" xfId="0" applyNumberFormat="1" applyFill="1" applyBorder="1"/>
    <xf numFmtId="2" fontId="0" fillId="0" borderId="14" xfId="0" applyNumberFormat="1" applyFill="1" applyBorder="1"/>
    <xf numFmtId="10" fontId="18" fillId="0" borderId="6" xfId="0" applyNumberFormat="1" applyFont="1" applyFill="1" applyBorder="1"/>
    <xf numFmtId="2" fontId="18" fillId="0" borderId="2" xfId="0" applyNumberFormat="1" applyFont="1" applyFill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Fill="1" applyBorder="1"/>
    <xf numFmtId="2" fontId="0" fillId="0" borderId="6" xfId="0" applyNumberForma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7"/>
  <sheetViews>
    <sheetView tabSelected="1" workbookViewId="0">
      <pane ySplit="2" topLeftCell="A12" activePane="bottomLeft" state="frozen"/>
      <selection pane="bottomLeft" activeCell="F74" sqref="F74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79" t="s">
        <v>81</v>
      </c>
      <c r="B1" s="479"/>
      <c r="C1" s="479"/>
      <c r="D1" s="479"/>
      <c r="E1" s="479"/>
      <c r="F1" s="479"/>
      <c r="G1" s="479"/>
      <c r="H1" s="479"/>
      <c r="I1" s="479"/>
      <c r="J1" s="178"/>
      <c r="K1" s="178"/>
      <c r="L1" s="178"/>
      <c r="M1" s="178"/>
      <c r="N1" s="178"/>
      <c r="O1" s="178"/>
      <c r="P1" s="178"/>
      <c r="Q1" s="178"/>
      <c r="R1" s="178"/>
    </row>
    <row r="2" spans="1:18" ht="15" customHeight="1" x14ac:dyDescent="0.25">
      <c r="A2" s="480"/>
      <c r="B2" s="480"/>
      <c r="C2" s="480"/>
      <c r="D2" s="480"/>
      <c r="E2" s="480"/>
      <c r="F2" s="480"/>
      <c r="G2" s="480"/>
      <c r="H2" s="480"/>
      <c r="I2" s="480"/>
      <c r="J2" s="179"/>
      <c r="K2" s="179"/>
      <c r="L2" s="179"/>
      <c r="M2" s="179"/>
      <c r="N2" s="179"/>
      <c r="O2" s="179"/>
      <c r="P2" s="179"/>
      <c r="Q2" s="179"/>
      <c r="R2" s="179"/>
    </row>
    <row r="3" spans="1:18" ht="47.25" x14ac:dyDescent="0.25">
      <c r="A3" s="108"/>
      <c r="B3" s="4" t="s">
        <v>49</v>
      </c>
      <c r="C3" s="4" t="s">
        <v>50</v>
      </c>
      <c r="D3" s="4" t="s">
        <v>51</v>
      </c>
      <c r="E3" s="4" t="s">
        <v>52</v>
      </c>
      <c r="F3" s="169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09" t="s">
        <v>63</v>
      </c>
      <c r="B4" s="107"/>
      <c r="C4" s="107"/>
      <c r="D4" s="107"/>
      <c r="E4" s="107"/>
      <c r="F4" s="107"/>
      <c r="G4" s="158"/>
      <c r="H4" s="158"/>
      <c r="I4" s="107"/>
    </row>
    <row r="5" spans="1:18" ht="16.5" thickBot="1" x14ac:dyDescent="0.3">
      <c r="A5" s="358" t="s">
        <v>72</v>
      </c>
      <c r="B5" s="167">
        <v>0</v>
      </c>
      <c r="C5" s="167">
        <v>17.68</v>
      </c>
      <c r="D5" s="167">
        <v>0</v>
      </c>
      <c r="E5" s="167">
        <v>0</v>
      </c>
      <c r="F5" s="167">
        <f>B5+C5+D5+E5</f>
        <v>17.68</v>
      </c>
      <c r="G5" s="384" t="e">
        <f>(F5-F6)/F6</f>
        <v>#DIV/0!</v>
      </c>
      <c r="H5" s="388">
        <f>F5/$F$76</f>
        <v>5.5413105011281637E-4</v>
      </c>
      <c r="I5" s="385">
        <f>F5-F6</f>
        <v>17.68</v>
      </c>
    </row>
    <row r="6" spans="1:18" ht="16.5" thickBot="1" x14ac:dyDescent="0.3">
      <c r="A6" s="319" t="s">
        <v>36</v>
      </c>
      <c r="B6" s="386">
        <v>0</v>
      </c>
      <c r="C6" s="412">
        <v>0</v>
      </c>
      <c r="D6" s="387">
        <v>0</v>
      </c>
      <c r="E6" s="387">
        <v>0</v>
      </c>
      <c r="F6" s="162">
        <f t="shared" ref="F6:F40" si="0">B6+C6+D6+E6</f>
        <v>0</v>
      </c>
      <c r="G6" s="383"/>
      <c r="H6" s="381"/>
      <c r="I6" s="382"/>
    </row>
    <row r="7" spans="1:18" ht="16.5" thickBot="1" x14ac:dyDescent="0.3">
      <c r="A7" s="40" t="s">
        <v>19</v>
      </c>
      <c r="B7" s="410">
        <v>404.68</v>
      </c>
      <c r="C7" s="415">
        <v>965.69</v>
      </c>
      <c r="D7" s="411">
        <v>363.92</v>
      </c>
      <c r="E7" s="422">
        <v>109.54</v>
      </c>
      <c r="F7" s="159">
        <f>B7+C7+D7+E7</f>
        <v>1843.8300000000002</v>
      </c>
      <c r="G7" s="160">
        <f>(F7-F8)/F8</f>
        <v>0.7834426324647441</v>
      </c>
      <c r="H7" s="160">
        <f>F7/$F$76</f>
        <v>5.7789788129497414E-2</v>
      </c>
      <c r="I7" s="126">
        <f>F7-F8</f>
        <v>809.97000000000025</v>
      </c>
    </row>
    <row r="8" spans="1:18" ht="15.75" thickBot="1" x14ac:dyDescent="0.3">
      <c r="A8" s="111" t="s">
        <v>16</v>
      </c>
      <c r="B8" s="439">
        <v>351.63</v>
      </c>
      <c r="C8" s="440">
        <v>580.16999999999996</v>
      </c>
      <c r="D8" s="440">
        <v>0.27</v>
      </c>
      <c r="E8" s="441">
        <v>101.79</v>
      </c>
      <c r="F8" s="224">
        <f t="shared" si="0"/>
        <v>1033.8599999999999</v>
      </c>
      <c r="G8" s="165"/>
      <c r="H8" s="165"/>
      <c r="I8" s="153"/>
    </row>
    <row r="9" spans="1:18" ht="16.5" thickBot="1" x14ac:dyDescent="0.3">
      <c r="A9" s="40" t="s">
        <v>23</v>
      </c>
      <c r="B9" s="424">
        <v>8.15</v>
      </c>
      <c r="C9" s="417">
        <v>175.18</v>
      </c>
      <c r="D9" s="409">
        <v>0</v>
      </c>
      <c r="E9" s="417">
        <v>62.23</v>
      </c>
      <c r="F9" s="159">
        <f t="shared" si="0"/>
        <v>245.56</v>
      </c>
      <c r="G9" s="160">
        <f t="shared" ref="G9:G41" si="1">(F9-F10)/F10</f>
        <v>1.9844433641225085</v>
      </c>
      <c r="H9" s="160">
        <f>F9/$F$76</f>
        <v>7.6964038838067414E-3</v>
      </c>
      <c r="I9" s="126">
        <f>F9-F10</f>
        <v>163.28</v>
      </c>
    </row>
    <row r="10" spans="1:18" ht="15.75" thickBot="1" x14ac:dyDescent="0.3">
      <c r="A10" s="111" t="s">
        <v>16</v>
      </c>
      <c r="B10" s="416">
        <v>5.5</v>
      </c>
      <c r="C10" s="414">
        <v>61.22</v>
      </c>
      <c r="D10" s="427">
        <v>0</v>
      </c>
      <c r="E10" s="421">
        <v>15.56</v>
      </c>
      <c r="F10" s="419">
        <f t="shared" si="0"/>
        <v>82.28</v>
      </c>
      <c r="G10" s="165"/>
      <c r="H10" s="165"/>
      <c r="I10" s="153"/>
    </row>
    <row r="11" spans="1:18" ht="16.5" thickBot="1" x14ac:dyDescent="0.3">
      <c r="A11" s="40" t="s">
        <v>20</v>
      </c>
      <c r="B11" s="10">
        <v>158.63999999999999</v>
      </c>
      <c r="C11" s="33">
        <v>34.36</v>
      </c>
      <c r="D11" s="33">
        <v>0</v>
      </c>
      <c r="E11" s="33">
        <v>2.0299999999999998</v>
      </c>
      <c r="F11" s="159">
        <f t="shared" si="0"/>
        <v>195.03</v>
      </c>
      <c r="G11" s="160">
        <f t="shared" si="1"/>
        <v>-3.8408440982151626E-2</v>
      </c>
      <c r="H11" s="160">
        <f>F11/$F$76</f>
        <v>6.112679790922091E-3</v>
      </c>
      <c r="I11" s="126">
        <f>F11-F12</f>
        <v>-7.789999999999992</v>
      </c>
    </row>
    <row r="12" spans="1:18" ht="15.75" thickBot="1" x14ac:dyDescent="0.3">
      <c r="A12" s="111" t="s">
        <v>16</v>
      </c>
      <c r="B12" s="26">
        <v>165.14</v>
      </c>
      <c r="C12" s="26">
        <v>34.619999999999997</v>
      </c>
      <c r="D12" s="26">
        <v>0</v>
      </c>
      <c r="E12" s="26">
        <v>3.06</v>
      </c>
      <c r="F12" s="224">
        <f t="shared" si="0"/>
        <v>202.82</v>
      </c>
      <c r="G12" s="163"/>
      <c r="H12" s="163"/>
      <c r="I12" s="153"/>
    </row>
    <row r="13" spans="1:18" ht="16.5" thickBot="1" x14ac:dyDescent="0.3">
      <c r="A13" s="110" t="s">
        <v>70</v>
      </c>
      <c r="B13" s="19">
        <v>0</v>
      </c>
      <c r="C13" s="19">
        <v>93.01</v>
      </c>
      <c r="D13" s="19">
        <v>0</v>
      </c>
      <c r="E13" s="19">
        <v>0</v>
      </c>
      <c r="F13" s="159">
        <f t="shared" si="0"/>
        <v>93.01</v>
      </c>
      <c r="G13" s="161">
        <f t="shared" si="1"/>
        <v>3.4269395525940025</v>
      </c>
      <c r="H13" s="161">
        <f>F13/$F$76</f>
        <v>2.9151430413457608E-3</v>
      </c>
      <c r="I13" s="126">
        <f>F13-F14</f>
        <v>72</v>
      </c>
    </row>
    <row r="14" spans="1:18" ht="15.75" thickBot="1" x14ac:dyDescent="0.3">
      <c r="A14" s="111" t="s">
        <v>16</v>
      </c>
      <c r="B14" s="363">
        <v>0</v>
      </c>
      <c r="C14" s="64">
        <v>21.01</v>
      </c>
      <c r="D14" s="363">
        <v>0</v>
      </c>
      <c r="E14" s="26">
        <v>0</v>
      </c>
      <c r="F14" s="224">
        <f t="shared" si="0"/>
        <v>21.01</v>
      </c>
      <c r="G14" s="164"/>
      <c r="H14" s="164"/>
      <c r="I14" s="153"/>
    </row>
    <row r="15" spans="1:18" s="2" customFormat="1" ht="15.75" thickBot="1" x14ac:dyDescent="0.3">
      <c r="A15" s="214" t="s">
        <v>76</v>
      </c>
      <c r="B15" s="248">
        <v>0.84</v>
      </c>
      <c r="C15" s="238">
        <v>41.46</v>
      </c>
      <c r="D15" s="238">
        <v>0</v>
      </c>
      <c r="E15" s="238">
        <v>0</v>
      </c>
      <c r="F15" s="437">
        <f>B15+C15+D15+E15</f>
        <v>42.300000000000004</v>
      </c>
      <c r="G15" s="438" t="e">
        <f t="shared" ref="G15" si="2">(F15-F16)/F16</f>
        <v>#DIV/0!</v>
      </c>
      <c r="H15" s="438">
        <f>F15/$F$76</f>
        <v>1.3257773427472926E-3</v>
      </c>
      <c r="I15" s="176">
        <f>F15-F16</f>
        <v>42.300000000000004</v>
      </c>
    </row>
    <row r="16" spans="1:18" ht="15.75" thickBot="1" x14ac:dyDescent="0.3">
      <c r="A16" s="111" t="s">
        <v>16</v>
      </c>
      <c r="B16" s="144">
        <v>0</v>
      </c>
      <c r="C16" s="364">
        <v>0</v>
      </c>
      <c r="D16" s="70">
        <v>0</v>
      </c>
      <c r="E16" s="70">
        <v>0</v>
      </c>
      <c r="F16" s="224">
        <f>B16+C16+D16+E16</f>
        <v>0</v>
      </c>
      <c r="G16" s="164"/>
      <c r="H16" s="164"/>
      <c r="I16" s="153"/>
    </row>
    <row r="17" spans="1:9" ht="16.5" thickBot="1" x14ac:dyDescent="0.3">
      <c r="A17" s="40" t="s">
        <v>21</v>
      </c>
      <c r="B17" s="10">
        <v>36.04</v>
      </c>
      <c r="C17" s="33">
        <v>136.12</v>
      </c>
      <c r="D17" s="33">
        <v>4.54</v>
      </c>
      <c r="E17" s="33">
        <v>11.52</v>
      </c>
      <c r="F17" s="159">
        <f t="shared" si="0"/>
        <v>188.22</v>
      </c>
      <c r="G17" s="161">
        <f t="shared" si="1"/>
        <v>9.6278175781932554E-2</v>
      </c>
      <c r="H17" s="160">
        <f>F17/$F$76</f>
        <v>5.8992390414159667E-3</v>
      </c>
      <c r="I17" s="126">
        <f>F17-F18</f>
        <v>16.53</v>
      </c>
    </row>
    <row r="18" spans="1:9" ht="15.75" thickBot="1" x14ac:dyDescent="0.3">
      <c r="A18" s="111" t="s">
        <v>16</v>
      </c>
      <c r="B18" s="26">
        <v>27.12</v>
      </c>
      <c r="C18" s="26">
        <v>126.68</v>
      </c>
      <c r="D18" s="26">
        <v>7.03</v>
      </c>
      <c r="E18" s="26">
        <v>10.86</v>
      </c>
      <c r="F18" s="224">
        <f t="shared" si="0"/>
        <v>171.69</v>
      </c>
      <c r="G18" s="165"/>
      <c r="H18" s="163"/>
      <c r="I18" s="153"/>
    </row>
    <row r="19" spans="1:9" ht="16.5" thickBot="1" x14ac:dyDescent="0.3">
      <c r="A19" s="40" t="s">
        <v>71</v>
      </c>
      <c r="B19" s="19">
        <v>6.37</v>
      </c>
      <c r="C19" s="19">
        <v>2.38</v>
      </c>
      <c r="D19" s="19">
        <v>0</v>
      </c>
      <c r="E19" s="19">
        <v>3.03</v>
      </c>
      <c r="F19" s="159">
        <f t="shared" si="0"/>
        <v>11.78</v>
      </c>
      <c r="G19" s="160">
        <f t="shared" si="1"/>
        <v>28.449999999999996</v>
      </c>
      <c r="H19" s="160">
        <f>F19/$F$76</f>
        <v>3.6921175171543983E-4</v>
      </c>
      <c r="I19" s="126">
        <f>F19-F20</f>
        <v>11.379999999999999</v>
      </c>
    </row>
    <row r="20" spans="1:9" ht="15.75" thickBot="1" x14ac:dyDescent="0.3">
      <c r="A20" s="111" t="s">
        <v>16</v>
      </c>
      <c r="B20" s="26">
        <v>0.34</v>
      </c>
      <c r="C20" s="26">
        <v>0</v>
      </c>
      <c r="D20" s="26">
        <v>0</v>
      </c>
      <c r="E20" s="26">
        <v>0.06</v>
      </c>
      <c r="F20" s="224">
        <f t="shared" si="0"/>
        <v>0.4</v>
      </c>
      <c r="G20" s="165"/>
      <c r="H20" s="165"/>
      <c r="I20" s="153"/>
    </row>
    <row r="21" spans="1:9" ht="16.5" thickBot="1" x14ac:dyDescent="0.3">
      <c r="A21" s="40" t="s">
        <v>56</v>
      </c>
      <c r="B21" s="121">
        <v>379.54</v>
      </c>
      <c r="C21" s="121">
        <v>438.62</v>
      </c>
      <c r="D21" s="122">
        <v>100.65</v>
      </c>
      <c r="E21" s="18">
        <v>19.95</v>
      </c>
      <c r="F21" s="159">
        <f>B21+C21+D21+E21</f>
        <v>938.7600000000001</v>
      </c>
      <c r="G21" s="160">
        <f t="shared" si="1"/>
        <v>0.35108373391669789</v>
      </c>
      <c r="H21" s="160">
        <f>F21/$F$76</f>
        <v>2.9422854332800199E-2</v>
      </c>
      <c r="I21" s="126">
        <f>F21-F22</f>
        <v>243.94000000000005</v>
      </c>
    </row>
    <row r="22" spans="1:9" ht="16.5" thickBot="1" x14ac:dyDescent="0.3">
      <c r="A22" s="111" t="s">
        <v>16</v>
      </c>
      <c r="B22" s="136">
        <v>549.32000000000005</v>
      </c>
      <c r="C22" s="136">
        <v>131.37</v>
      </c>
      <c r="D22" s="212">
        <v>0</v>
      </c>
      <c r="E22" s="136">
        <v>14.13</v>
      </c>
      <c r="F22" s="224">
        <f>B22+C22+D22+E22</f>
        <v>694.82</v>
      </c>
      <c r="G22" s="165"/>
      <c r="H22" s="165"/>
      <c r="I22" s="153"/>
    </row>
    <row r="23" spans="1:9" ht="16.5" thickBot="1" x14ac:dyDescent="0.3">
      <c r="A23" s="40" t="s">
        <v>57</v>
      </c>
      <c r="B23" s="33">
        <v>728.28</v>
      </c>
      <c r="C23" s="33">
        <v>881.91</v>
      </c>
      <c r="D23" s="33">
        <v>15.86</v>
      </c>
      <c r="E23" s="33">
        <v>138.01</v>
      </c>
      <c r="F23" s="159">
        <f t="shared" si="0"/>
        <v>1764.06</v>
      </c>
      <c r="G23" s="160">
        <f t="shared" si="1"/>
        <v>0.20412008027194165</v>
      </c>
      <c r="H23" s="160">
        <f>F23/$F$76</f>
        <v>5.5289616530656949E-2</v>
      </c>
      <c r="I23" s="126">
        <f>F23-F24</f>
        <v>299.03999999999996</v>
      </c>
    </row>
    <row r="24" spans="1:9" ht="15.75" thickBot="1" x14ac:dyDescent="0.3">
      <c r="A24" s="111" t="s">
        <v>16</v>
      </c>
      <c r="B24" s="26">
        <v>764.8</v>
      </c>
      <c r="C24" s="26">
        <v>527.49</v>
      </c>
      <c r="D24" s="26">
        <v>37.869999999999997</v>
      </c>
      <c r="E24" s="26">
        <v>134.86000000000001</v>
      </c>
      <c r="F24" s="224">
        <f t="shared" si="0"/>
        <v>1465.02</v>
      </c>
      <c r="G24" s="165"/>
      <c r="H24" s="165"/>
      <c r="I24" s="153"/>
    </row>
    <row r="25" spans="1:9" ht="16.5" thickBot="1" x14ac:dyDescent="0.3">
      <c r="A25" s="40" t="s">
        <v>58</v>
      </c>
      <c r="B25" s="19">
        <v>97.78</v>
      </c>
      <c r="C25" s="19">
        <v>402.83</v>
      </c>
      <c r="D25" s="19">
        <v>73.930000000000007</v>
      </c>
      <c r="E25" s="19">
        <v>2.83</v>
      </c>
      <c r="F25" s="159">
        <f t="shared" si="0"/>
        <v>577.37</v>
      </c>
      <c r="G25" s="160">
        <f t="shared" si="1"/>
        <v>0.44115518059056991</v>
      </c>
      <c r="H25" s="160">
        <f>F25/$F$76</f>
        <v>1.8096077172151403E-2</v>
      </c>
      <c r="I25" s="126">
        <f>F25-F26</f>
        <v>176.74</v>
      </c>
    </row>
    <row r="26" spans="1:9" ht="15.75" thickBot="1" x14ac:dyDescent="0.3">
      <c r="A26" s="111" t="s">
        <v>16</v>
      </c>
      <c r="B26" s="26">
        <v>84.02</v>
      </c>
      <c r="C26" s="26">
        <v>245.68</v>
      </c>
      <c r="D26" s="26">
        <v>68.040000000000006</v>
      </c>
      <c r="E26" s="26">
        <v>2.89</v>
      </c>
      <c r="F26" s="224">
        <f t="shared" si="0"/>
        <v>400.63</v>
      </c>
      <c r="G26" s="165"/>
      <c r="H26" s="165"/>
      <c r="I26" s="153"/>
    </row>
    <row r="27" spans="1:9" ht="16.5" thickBot="1" x14ac:dyDescent="0.3">
      <c r="A27" s="40" t="s">
        <v>55</v>
      </c>
      <c r="B27" s="19">
        <v>24.59</v>
      </c>
      <c r="C27" s="19">
        <v>13.29</v>
      </c>
      <c r="D27" s="19">
        <v>0</v>
      </c>
      <c r="E27" s="19">
        <v>0</v>
      </c>
      <c r="F27" s="159">
        <f t="shared" si="0"/>
        <v>37.879999999999995</v>
      </c>
      <c r="G27" s="160">
        <f t="shared" si="1"/>
        <v>1.6508047585724281</v>
      </c>
      <c r="H27" s="160">
        <f>F27/$F$76</f>
        <v>1.1872445802190883E-3</v>
      </c>
      <c r="I27" s="126">
        <f>F27-F28</f>
        <v>23.589999999999996</v>
      </c>
    </row>
    <row r="28" spans="1:9" ht="15.75" thickBot="1" x14ac:dyDescent="0.3">
      <c r="A28" s="111" t="s">
        <v>16</v>
      </c>
      <c r="B28" s="26">
        <v>13.28</v>
      </c>
      <c r="C28" s="26">
        <v>1.01</v>
      </c>
      <c r="D28" s="26">
        <v>0</v>
      </c>
      <c r="E28" s="26">
        <v>0</v>
      </c>
      <c r="F28" s="224">
        <f t="shared" si="0"/>
        <v>14.29</v>
      </c>
      <c r="G28" s="165"/>
      <c r="H28" s="165"/>
      <c r="I28" s="153"/>
    </row>
    <row r="29" spans="1:9" ht="16.5" thickBot="1" x14ac:dyDescent="0.3">
      <c r="A29" s="40" t="s">
        <v>77</v>
      </c>
      <c r="B29" s="19">
        <v>12.33</v>
      </c>
      <c r="C29" s="19">
        <v>124.67</v>
      </c>
      <c r="D29" s="19">
        <v>0</v>
      </c>
      <c r="E29" s="19">
        <v>0.26</v>
      </c>
      <c r="F29" s="159">
        <f t="shared" si="0"/>
        <v>137.26</v>
      </c>
      <c r="G29" s="160">
        <f t="shared" si="1"/>
        <v>0.70721393034825875</v>
      </c>
      <c r="H29" s="160">
        <f>F29/$F$76</f>
        <v>4.3020377793260844E-3</v>
      </c>
      <c r="I29" s="126">
        <f>F29-F30</f>
        <v>56.86</v>
      </c>
    </row>
    <row r="30" spans="1:9" ht="15.75" thickBot="1" x14ac:dyDescent="0.3">
      <c r="A30" s="111" t="s">
        <v>16</v>
      </c>
      <c r="B30" s="26">
        <v>12.85</v>
      </c>
      <c r="C30" s="26">
        <v>67.55</v>
      </c>
      <c r="D30" s="26">
        <v>0</v>
      </c>
      <c r="E30" s="26">
        <v>0</v>
      </c>
      <c r="F30" s="224">
        <f t="shared" si="0"/>
        <v>80.399999999999991</v>
      </c>
      <c r="G30" s="165"/>
      <c r="H30" s="165"/>
      <c r="I30" s="153"/>
    </row>
    <row r="31" spans="1:9" ht="16.5" thickBot="1" x14ac:dyDescent="0.3">
      <c r="A31" s="40" t="s">
        <v>25</v>
      </c>
      <c r="B31" s="19">
        <v>1.57</v>
      </c>
      <c r="C31" s="19">
        <v>16.72</v>
      </c>
      <c r="D31" s="19">
        <v>0</v>
      </c>
      <c r="E31" s="19">
        <v>0</v>
      </c>
      <c r="F31" s="159">
        <f t="shared" si="0"/>
        <v>18.29</v>
      </c>
      <c r="G31" s="160">
        <f t="shared" si="1"/>
        <v>0.60157618213660236</v>
      </c>
      <c r="H31" s="160">
        <f>F31/$F$76</f>
        <v>5.7324982503186711E-4</v>
      </c>
      <c r="I31" s="126">
        <f>F31-F32</f>
        <v>6.8699999999999992</v>
      </c>
    </row>
    <row r="32" spans="1:9" ht="15.75" thickBot="1" x14ac:dyDescent="0.3">
      <c r="A32" s="111" t="s">
        <v>16</v>
      </c>
      <c r="B32" s="26">
        <v>10.53</v>
      </c>
      <c r="C32" s="26">
        <v>0.89</v>
      </c>
      <c r="D32" s="26">
        <v>0</v>
      </c>
      <c r="E32" s="26">
        <v>0</v>
      </c>
      <c r="F32" s="224">
        <f t="shared" si="0"/>
        <v>11.42</v>
      </c>
      <c r="G32" s="163"/>
      <c r="H32" s="163"/>
      <c r="I32" s="153"/>
    </row>
    <row r="33" spans="1:35" ht="16.5" thickBot="1" x14ac:dyDescent="0.3">
      <c r="A33" s="40" t="s">
        <v>59</v>
      </c>
      <c r="B33" s="391">
        <v>1117.27</v>
      </c>
      <c r="C33" s="430">
        <v>2711.93</v>
      </c>
      <c r="D33" s="394">
        <v>23.2</v>
      </c>
      <c r="E33" s="393">
        <v>3.75</v>
      </c>
      <c r="F33" s="159">
        <f t="shared" si="0"/>
        <v>3856.1499999999996</v>
      </c>
      <c r="G33" s="160">
        <f t="shared" si="1"/>
        <v>0.11461663419681908</v>
      </c>
      <c r="H33" s="161">
        <f>F33/$F$76</f>
        <v>0.12086043262966836</v>
      </c>
      <c r="I33" s="126">
        <f>F33-F34</f>
        <v>396.52999999999929</v>
      </c>
    </row>
    <row r="34" spans="1:35" ht="15.75" thickBot="1" x14ac:dyDescent="0.3">
      <c r="A34" s="111" t="s">
        <v>16</v>
      </c>
      <c r="B34" s="449">
        <v>1094.8</v>
      </c>
      <c r="C34" s="427">
        <v>2225.2600000000002</v>
      </c>
      <c r="D34" s="450">
        <v>135.47</v>
      </c>
      <c r="E34" s="450">
        <v>4.09</v>
      </c>
      <c r="F34" s="289">
        <f t="shared" si="0"/>
        <v>3459.6200000000003</v>
      </c>
      <c r="G34" s="165"/>
      <c r="H34" s="165"/>
      <c r="I34" s="153"/>
    </row>
    <row r="35" spans="1:35" s="2" customFormat="1" ht="16.5" thickBot="1" x14ac:dyDescent="0.3">
      <c r="A35" s="40" t="s">
        <v>28</v>
      </c>
      <c r="B35" s="138">
        <v>1618.94</v>
      </c>
      <c r="C35" s="138">
        <v>3819.92</v>
      </c>
      <c r="D35" s="138">
        <v>935.38</v>
      </c>
      <c r="E35" s="172">
        <v>10.47</v>
      </c>
      <c r="F35" s="159">
        <f t="shared" si="0"/>
        <v>6384.7100000000009</v>
      </c>
      <c r="G35" s="173">
        <f t="shared" si="1"/>
        <v>0.21821432387465103</v>
      </c>
      <c r="H35" s="174">
        <f>F35/$F$76</f>
        <v>0.20011120231707014</v>
      </c>
      <c r="I35" s="175">
        <f>F35-F36</f>
        <v>1143.670000000001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1" t="s">
        <v>16</v>
      </c>
      <c r="B36" s="64">
        <v>1418.86</v>
      </c>
      <c r="C36" s="64">
        <v>3241.92</v>
      </c>
      <c r="D36" s="64">
        <v>569.91</v>
      </c>
      <c r="E36" s="64">
        <v>10.35</v>
      </c>
      <c r="F36" s="224">
        <f t="shared" si="0"/>
        <v>5241.04</v>
      </c>
      <c r="G36" s="165"/>
      <c r="H36" s="165"/>
      <c r="I36" s="15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7">
        <v>1069.8699999999999</v>
      </c>
      <c r="C37" s="137">
        <v>1749.44</v>
      </c>
      <c r="D37" s="137">
        <v>63.62</v>
      </c>
      <c r="E37" s="137">
        <v>5.05</v>
      </c>
      <c r="F37" s="159">
        <f t="shared" si="0"/>
        <v>2887.98</v>
      </c>
      <c r="G37" s="173">
        <f t="shared" si="1"/>
        <v>0.13412004948064943</v>
      </c>
      <c r="H37" s="177">
        <f>F37/$F$76</f>
        <v>9.0515802607738199E-2</v>
      </c>
      <c r="I37" s="176">
        <f>F37-F38</f>
        <v>341.52999999999975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1" t="s">
        <v>16</v>
      </c>
      <c r="B38" s="64">
        <v>986.7</v>
      </c>
      <c r="C38" s="64">
        <v>1500.65</v>
      </c>
      <c r="D38" s="64">
        <v>54.43</v>
      </c>
      <c r="E38" s="64">
        <v>4.67</v>
      </c>
      <c r="F38" s="224">
        <f t="shared" si="0"/>
        <v>2546.4500000000003</v>
      </c>
      <c r="G38" s="163"/>
      <c r="H38" s="165"/>
      <c r="I38" s="15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7">
        <v>0.06</v>
      </c>
      <c r="C39" s="137">
        <v>0</v>
      </c>
      <c r="D39" s="137">
        <v>0</v>
      </c>
      <c r="E39" s="137">
        <v>0</v>
      </c>
      <c r="F39" s="159">
        <f t="shared" si="0"/>
        <v>0.06</v>
      </c>
      <c r="G39" s="160">
        <f t="shared" si="1"/>
        <v>0.49999999999999989</v>
      </c>
      <c r="H39" s="160">
        <f>F39/$F$76</f>
        <v>1.8805352379394219E-6</v>
      </c>
      <c r="I39" s="126">
        <f>F39-F40</f>
        <v>1.9999999999999997E-2</v>
      </c>
    </row>
    <row r="40" spans="1:35" ht="15.75" thickBot="1" x14ac:dyDescent="0.3">
      <c r="A40" s="111" t="s">
        <v>16</v>
      </c>
      <c r="B40" s="64">
        <v>0.04</v>
      </c>
      <c r="C40" s="64">
        <v>0</v>
      </c>
      <c r="D40" s="64">
        <v>0</v>
      </c>
      <c r="E40" s="64">
        <v>0</v>
      </c>
      <c r="F40" s="224">
        <f t="shared" si="0"/>
        <v>0.04</v>
      </c>
      <c r="G40" s="163"/>
      <c r="H40" s="165"/>
      <c r="I40" s="153"/>
    </row>
    <row r="41" spans="1:35" ht="16.5" thickBot="1" x14ac:dyDescent="0.3">
      <c r="A41" s="40" t="s">
        <v>18</v>
      </c>
      <c r="B41" s="137">
        <v>57.91</v>
      </c>
      <c r="C41" s="137">
        <v>479.79</v>
      </c>
      <c r="D41" s="137">
        <v>310.07</v>
      </c>
      <c r="E41" s="137">
        <v>43.14</v>
      </c>
      <c r="F41" s="159">
        <f>B41+C41+D41+E41</f>
        <v>890.91</v>
      </c>
      <c r="G41" s="160">
        <f t="shared" si="1"/>
        <v>0.34727116004052805</v>
      </c>
      <c r="H41" s="160">
        <f>F41/$F$76</f>
        <v>2.7923127480543507E-2</v>
      </c>
      <c r="I41" s="126">
        <f>F41-F42</f>
        <v>229.64</v>
      </c>
    </row>
    <row r="42" spans="1:35" ht="15.75" thickBot="1" x14ac:dyDescent="0.3">
      <c r="A42" s="111" t="s">
        <v>16</v>
      </c>
      <c r="B42" s="64">
        <v>49.05</v>
      </c>
      <c r="C42" s="64">
        <v>281.11</v>
      </c>
      <c r="D42" s="64">
        <v>294.88</v>
      </c>
      <c r="E42" s="64">
        <v>36.229999999999997</v>
      </c>
      <c r="F42" s="253">
        <f>B42+C42+D42+E42</f>
        <v>661.27</v>
      </c>
      <c r="G42" s="164"/>
      <c r="H42" s="165"/>
      <c r="I42" s="153"/>
    </row>
    <row r="43" spans="1:35" ht="15.75" thickBot="1" x14ac:dyDescent="0.3">
      <c r="A43" s="214" t="s">
        <v>61</v>
      </c>
      <c r="B43" s="238">
        <v>142.54</v>
      </c>
      <c r="C43" s="243">
        <v>113.79</v>
      </c>
      <c r="D43" s="243">
        <v>0</v>
      </c>
      <c r="E43" s="243">
        <v>1.91</v>
      </c>
      <c r="F43" s="254">
        <f t="shared" ref="F43:F54" si="3">B43+C43+D43+E43</f>
        <v>258.24</v>
      </c>
      <c r="G43" s="173">
        <f t="shared" ref="G43" si="4">(F43-F44)/F44</f>
        <v>0.24940732497943785</v>
      </c>
      <c r="H43" s="256">
        <f>F43/$F$76</f>
        <v>8.0938236640912733E-3</v>
      </c>
      <c r="I43" s="176">
        <f>F43-F44</f>
        <v>51.550000000000011</v>
      </c>
    </row>
    <row r="44" spans="1:35" ht="15.75" thickBot="1" x14ac:dyDescent="0.3">
      <c r="A44" s="154" t="s">
        <v>16</v>
      </c>
      <c r="B44" s="362">
        <v>153.1</v>
      </c>
      <c r="C44" s="65">
        <v>52.02</v>
      </c>
      <c r="D44" s="65">
        <v>0</v>
      </c>
      <c r="E44" s="65">
        <v>1.57</v>
      </c>
      <c r="F44" s="289">
        <f t="shared" si="3"/>
        <v>206.69</v>
      </c>
      <c r="G44" s="165"/>
      <c r="H44" s="235"/>
      <c r="I44" s="240"/>
      <c r="K44" s="106"/>
    </row>
    <row r="45" spans="1:35" ht="15.75" thickBot="1" x14ac:dyDescent="0.3">
      <c r="A45" s="236" t="s">
        <v>24</v>
      </c>
      <c r="B45" s="237">
        <v>103.42</v>
      </c>
      <c r="C45" s="238">
        <v>253.86</v>
      </c>
      <c r="D45" s="238">
        <v>0</v>
      </c>
      <c r="E45" s="238">
        <v>0.68</v>
      </c>
      <c r="F45" s="159">
        <f t="shared" si="3"/>
        <v>357.96000000000004</v>
      </c>
      <c r="G45" s="173">
        <f t="shared" ref="G45" si="5">(F45-F46)/F46</f>
        <v>0.18616210484458878</v>
      </c>
      <c r="H45" s="173">
        <f>F45/$F$76</f>
        <v>1.1219273229546594E-2</v>
      </c>
      <c r="I45" s="257">
        <f>F45-F46</f>
        <v>56.180000000000007</v>
      </c>
      <c r="J45" s="252"/>
    </row>
    <row r="46" spans="1:35" ht="15.75" thickBot="1" x14ac:dyDescent="0.3">
      <c r="A46" s="111" t="s">
        <v>16</v>
      </c>
      <c r="B46" s="144">
        <v>59.82</v>
      </c>
      <c r="C46" s="70">
        <v>241.27</v>
      </c>
      <c r="D46" s="70">
        <v>0</v>
      </c>
      <c r="E46" s="70">
        <v>0.69</v>
      </c>
      <c r="F46" s="224">
        <f t="shared" si="3"/>
        <v>301.78000000000003</v>
      </c>
      <c r="G46" s="163"/>
      <c r="H46" s="163"/>
      <c r="I46" s="234"/>
    </row>
    <row r="47" spans="1:35" ht="15.75" thickBot="1" x14ac:dyDescent="0.3">
      <c r="A47" s="214" t="s">
        <v>62</v>
      </c>
      <c r="B47" s="248">
        <v>7.0000000000000007E-2</v>
      </c>
      <c r="C47" s="428">
        <v>0</v>
      </c>
      <c r="D47" s="428">
        <v>0</v>
      </c>
      <c r="E47" s="428">
        <v>0.53</v>
      </c>
      <c r="F47" s="157">
        <f t="shared" si="3"/>
        <v>0.60000000000000009</v>
      </c>
      <c r="G47" s="173">
        <f t="shared" ref="G47" si="6">(F47-F48)/F48</f>
        <v>5.0000000000000009</v>
      </c>
      <c r="H47" s="173">
        <f>F47/$F$76</f>
        <v>1.8805352379394222E-5</v>
      </c>
      <c r="I47" s="176">
        <f>F47-F48</f>
        <v>0.50000000000000011</v>
      </c>
    </row>
    <row r="48" spans="1:35" ht="15.75" thickBot="1" x14ac:dyDescent="0.3">
      <c r="A48" s="111" t="s">
        <v>16</v>
      </c>
      <c r="B48" s="144">
        <v>0</v>
      </c>
      <c r="C48" s="81">
        <v>0</v>
      </c>
      <c r="D48" s="81">
        <v>0</v>
      </c>
      <c r="E48" s="70">
        <v>0.1</v>
      </c>
      <c r="F48" s="253">
        <f t="shared" si="3"/>
        <v>0.1</v>
      </c>
      <c r="G48" s="250"/>
      <c r="H48" s="250"/>
      <c r="I48" s="153"/>
    </row>
    <row r="49" spans="1:9" ht="15.75" thickBot="1" x14ac:dyDescent="0.3">
      <c r="A49" s="214" t="s">
        <v>17</v>
      </c>
      <c r="B49" s="238">
        <v>321.52999999999997</v>
      </c>
      <c r="C49" s="238">
        <v>136.21</v>
      </c>
      <c r="D49" s="238">
        <v>0</v>
      </c>
      <c r="E49" s="243">
        <v>136.22</v>
      </c>
      <c r="F49" s="254">
        <f t="shared" si="3"/>
        <v>593.96</v>
      </c>
      <c r="G49" s="258">
        <f t="shared" ref="G49" si="7">(F49-F50)/F50</f>
        <v>0.55645816409423232</v>
      </c>
      <c r="H49" s="177">
        <f>F49/$F$76</f>
        <v>1.8616045165441655E-2</v>
      </c>
      <c r="I49" s="176">
        <f>F49-F50</f>
        <v>212.35000000000002</v>
      </c>
    </row>
    <row r="50" spans="1:9" ht="15.75" thickBot="1" x14ac:dyDescent="0.3">
      <c r="A50" s="111" t="s">
        <v>16</v>
      </c>
      <c r="B50" s="70">
        <v>172.71</v>
      </c>
      <c r="C50" s="70">
        <v>93.27</v>
      </c>
      <c r="D50" s="70">
        <v>0</v>
      </c>
      <c r="E50" s="70">
        <v>115.63</v>
      </c>
      <c r="F50" s="253">
        <f t="shared" si="3"/>
        <v>381.61</v>
      </c>
      <c r="G50" s="165"/>
      <c r="H50" s="165"/>
      <c r="I50" s="153"/>
    </row>
    <row r="51" spans="1:9" ht="15.75" thickBot="1" x14ac:dyDescent="0.3">
      <c r="A51" s="214" t="s">
        <v>29</v>
      </c>
      <c r="B51" s="424">
        <v>734.22</v>
      </c>
      <c r="C51" s="415">
        <v>2386.09</v>
      </c>
      <c r="D51" s="426">
        <v>423.49</v>
      </c>
      <c r="E51" s="420">
        <v>6.55</v>
      </c>
      <c r="F51" s="213">
        <f t="shared" si="3"/>
        <v>3550.3500000000004</v>
      </c>
      <c r="G51" s="173">
        <f t="shared" ref="G51" si="8">(F51-F52)/F52</f>
        <v>-0.1317590783369566</v>
      </c>
      <c r="H51" s="177">
        <f>F51/$F$76</f>
        <v>0.11127597136697046</v>
      </c>
      <c r="I51" s="176">
        <f>F51-F52</f>
        <v>-538.77999999999929</v>
      </c>
    </row>
    <row r="52" spans="1:9" ht="15.75" thickBot="1" x14ac:dyDescent="0.3">
      <c r="A52" s="111" t="s">
        <v>16</v>
      </c>
      <c r="B52" s="423">
        <v>704.7</v>
      </c>
      <c r="C52" s="418">
        <v>2646.97</v>
      </c>
      <c r="D52" s="418">
        <v>730.78</v>
      </c>
      <c r="E52" s="425">
        <v>6.68</v>
      </c>
      <c r="F52" s="255">
        <f t="shared" si="3"/>
        <v>4089.1299999999997</v>
      </c>
      <c r="G52" s="165"/>
      <c r="H52" s="165"/>
      <c r="I52" s="153"/>
    </row>
    <row r="53" spans="1:9" ht="15.75" thickBot="1" x14ac:dyDescent="0.3">
      <c r="A53" s="214" t="s">
        <v>22</v>
      </c>
      <c r="B53" s="243">
        <v>61.93</v>
      </c>
      <c r="C53" s="243">
        <v>34.19</v>
      </c>
      <c r="D53" s="243">
        <v>0</v>
      </c>
      <c r="E53" s="428">
        <v>0.14000000000000001</v>
      </c>
      <c r="F53" s="254">
        <f t="shared" si="3"/>
        <v>96.26</v>
      </c>
      <c r="G53" s="173">
        <f t="shared" ref="G53" si="9">(F53-F54)/F54</f>
        <v>0.3358312517346656</v>
      </c>
      <c r="H53" s="177">
        <f>F53/$F$76</f>
        <v>3.0170053667341462E-3</v>
      </c>
      <c r="I53" s="176">
        <f>F53-F54</f>
        <v>24.200000000000003</v>
      </c>
    </row>
    <row r="54" spans="1:9" ht="15.75" thickBot="1" x14ac:dyDescent="0.3">
      <c r="A54" s="111" t="s">
        <v>16</v>
      </c>
      <c r="B54" s="70">
        <v>50.92</v>
      </c>
      <c r="C54" s="70">
        <v>21.01</v>
      </c>
      <c r="D54" s="70">
        <v>0</v>
      </c>
      <c r="E54" s="70">
        <v>0.13</v>
      </c>
      <c r="F54" s="253">
        <f t="shared" si="3"/>
        <v>72.06</v>
      </c>
      <c r="G54" s="163"/>
      <c r="H54" s="165"/>
      <c r="I54" s="153"/>
    </row>
    <row r="55" spans="1:9" ht="15.75" x14ac:dyDescent="0.25">
      <c r="A55" s="112" t="s">
        <v>66</v>
      </c>
      <c r="B55" s="249">
        <f>SUM(B5,B7,B9,B11,B13,B15,B17,B19,B21,B23,B25,B27,B29,B31,B33,B35,B37,B39,B41,B43,B45,B47,B49,B51,B53)</f>
        <v>7086.5700000000006</v>
      </c>
      <c r="C55" s="249">
        <f t="shared" ref="C55:F55" si="10">SUM(C5,C7,C9,C11,C13,C15,C17,C19,C21,C23,C25,C27,C29,C31,C33,C35,C37,C39,C41,C43,C45,C47,C49,C51,C53)</f>
        <v>15029.140000000003</v>
      </c>
      <c r="D55" s="249">
        <f t="shared" si="10"/>
        <v>2314.66</v>
      </c>
      <c r="E55" s="249">
        <f t="shared" si="10"/>
        <v>557.83999999999992</v>
      </c>
      <c r="F55" s="249">
        <f t="shared" si="10"/>
        <v>24988.210000000003</v>
      </c>
      <c r="G55" s="251">
        <f>(F55-F56)/F56</f>
        <v>0.18212232412719384</v>
      </c>
      <c r="H55" s="166">
        <f>F55/$F$76</f>
        <v>0.78318682396717088</v>
      </c>
      <c r="I55" s="126">
        <f>F55-F56</f>
        <v>3849.7799999999988</v>
      </c>
    </row>
    <row r="56" spans="1:9" x14ac:dyDescent="0.25">
      <c r="A56" s="111" t="s">
        <v>26</v>
      </c>
      <c r="B56" s="151">
        <f>SUM(B6,B8,B10,B12,B14,B16,B18,B20,B22,B24,B26,B28,B30,B32,B34,B36,B38,B40,B42,B44,B46,B48,B50,B52,B54)</f>
        <v>6675.23</v>
      </c>
      <c r="C56" s="151">
        <f t="shared" ref="C56:F56" si="11">SUM(C6,C8,C10,C12,C14,C16,C18,C20,C22,C24,C26,C28,C30,C32,C34,C36,C38,C40,C42,C44,C46,C48,C50,C52,C54)</f>
        <v>12101.170000000002</v>
      </c>
      <c r="D56" s="151">
        <f t="shared" si="11"/>
        <v>1898.6799999999998</v>
      </c>
      <c r="E56" s="151">
        <f t="shared" si="11"/>
        <v>463.35000000000008</v>
      </c>
      <c r="F56" s="151">
        <f t="shared" si="11"/>
        <v>21138.430000000004</v>
      </c>
      <c r="G56" s="116"/>
      <c r="H56" s="116"/>
      <c r="I56" s="120"/>
    </row>
    <row r="57" spans="1:9" ht="15.75" x14ac:dyDescent="0.25">
      <c r="A57" s="112" t="s">
        <v>27</v>
      </c>
      <c r="B57" s="124">
        <f>(B55-B56)/B56</f>
        <v>6.1621846737865374E-2</v>
      </c>
      <c r="C57" s="124">
        <f t="shared" ref="C57:F57" si="12">(C55-C56)/C56</f>
        <v>0.24195759583577461</v>
      </c>
      <c r="D57" s="124">
        <f t="shared" si="12"/>
        <v>0.21908905134093162</v>
      </c>
      <c r="E57" s="124">
        <f t="shared" si="12"/>
        <v>0.20392791626200457</v>
      </c>
      <c r="F57" s="124">
        <f t="shared" si="12"/>
        <v>0.18212232412719384</v>
      </c>
      <c r="G57" s="116"/>
      <c r="H57" s="116"/>
      <c r="I57" s="120"/>
    </row>
    <row r="58" spans="1:9" ht="15.75" x14ac:dyDescent="0.25">
      <c r="A58" s="109" t="s">
        <v>31</v>
      </c>
      <c r="B58" s="107"/>
      <c r="C58" s="107"/>
      <c r="D58" s="107"/>
      <c r="E58" s="107"/>
      <c r="F58" s="107"/>
      <c r="G58" s="116"/>
      <c r="H58" s="116"/>
      <c r="I58" s="120"/>
    </row>
    <row r="59" spans="1:9" ht="16.5" thickBot="1" x14ac:dyDescent="0.3">
      <c r="A59" s="114" t="s">
        <v>69</v>
      </c>
      <c r="B59" s="155">
        <v>121.12</v>
      </c>
      <c r="C59" s="155">
        <v>144.24</v>
      </c>
      <c r="D59" s="155">
        <v>0</v>
      </c>
      <c r="E59" s="155">
        <v>0</v>
      </c>
      <c r="F59" s="167">
        <f>B59+C59+D59+E59</f>
        <v>265.36</v>
      </c>
      <c r="G59" s="168">
        <f t="shared" ref="G59" si="13">(F59-F60)/F60</f>
        <v>0.62588076710985852</v>
      </c>
      <c r="H59" s="168">
        <f>F59/$F$76</f>
        <v>8.3169805123267503E-3</v>
      </c>
      <c r="I59" s="126">
        <f>F59-F60</f>
        <v>102.15</v>
      </c>
    </row>
    <row r="60" spans="1:9" ht="15.75" thickBot="1" x14ac:dyDescent="0.3">
      <c r="A60" s="154" t="s">
        <v>16</v>
      </c>
      <c r="B60" s="156">
        <v>34.03</v>
      </c>
      <c r="C60" s="156">
        <v>129.18</v>
      </c>
      <c r="D60" s="156">
        <v>0</v>
      </c>
      <c r="E60" s="156">
        <v>0</v>
      </c>
      <c r="F60" s="162">
        <f t="shared" ref="F60:F72" si="14">B60+C60+D60+E60</f>
        <v>163.21</v>
      </c>
      <c r="G60" s="165"/>
      <c r="H60" s="165"/>
      <c r="I60" s="153"/>
    </row>
    <row r="61" spans="1:9" ht="16.5" thickBot="1" x14ac:dyDescent="0.3">
      <c r="A61" s="114" t="s">
        <v>32</v>
      </c>
      <c r="B61" s="157">
        <v>856.75</v>
      </c>
      <c r="C61" s="157">
        <v>270.22000000000003</v>
      </c>
      <c r="D61" s="157">
        <v>10.36</v>
      </c>
      <c r="E61" s="157">
        <v>21.08</v>
      </c>
      <c r="F61" s="159">
        <f t="shared" si="14"/>
        <v>1158.4099999999999</v>
      </c>
      <c r="G61" s="160">
        <f t="shared" ref="G61:G73" si="15">(F61-F62)/F62</f>
        <v>0.28281765630883021</v>
      </c>
      <c r="H61" s="160">
        <f>F61/$F$76</f>
        <v>3.6307180416356763E-2</v>
      </c>
      <c r="I61" s="126">
        <f>F61-F62</f>
        <v>255.38999999999987</v>
      </c>
    </row>
    <row r="62" spans="1:9" ht="15.75" thickBot="1" x14ac:dyDescent="0.3">
      <c r="A62" s="154" t="s">
        <v>16</v>
      </c>
      <c r="B62" s="156">
        <v>663.68</v>
      </c>
      <c r="C62" s="156">
        <v>223.36</v>
      </c>
      <c r="D62" s="156">
        <v>0</v>
      </c>
      <c r="E62" s="156">
        <v>15.98</v>
      </c>
      <c r="F62" s="162">
        <f t="shared" si="14"/>
        <v>903.02</v>
      </c>
      <c r="G62" s="165"/>
      <c r="H62" s="165"/>
      <c r="I62" s="153"/>
    </row>
    <row r="63" spans="1:9" ht="16.5" thickBot="1" x14ac:dyDescent="0.3">
      <c r="A63" s="40" t="s">
        <v>35</v>
      </c>
      <c r="B63" s="157">
        <v>184.87</v>
      </c>
      <c r="C63" s="157">
        <v>157.91999999999999</v>
      </c>
      <c r="D63" s="157">
        <v>0</v>
      </c>
      <c r="E63" s="157">
        <v>0.46</v>
      </c>
      <c r="F63" s="159">
        <f t="shared" si="14"/>
        <v>343.24999999999994</v>
      </c>
      <c r="G63" s="160">
        <f t="shared" si="15"/>
        <v>0.56864089205739854</v>
      </c>
      <c r="H63" s="160">
        <f>F63/$F$76</f>
        <v>1.0758228673711775E-2</v>
      </c>
      <c r="I63" s="126">
        <f>F63-F64</f>
        <v>124.42999999999995</v>
      </c>
    </row>
    <row r="64" spans="1:9" ht="15.75" thickBot="1" x14ac:dyDescent="0.3">
      <c r="A64" s="154" t="s">
        <v>16</v>
      </c>
      <c r="B64" s="156">
        <v>145.46</v>
      </c>
      <c r="C64" s="156">
        <v>73.36</v>
      </c>
      <c r="D64" s="156">
        <v>0</v>
      </c>
      <c r="E64" s="156">
        <v>0</v>
      </c>
      <c r="F64" s="162">
        <f t="shared" si="14"/>
        <v>218.82</v>
      </c>
      <c r="G64" s="165"/>
      <c r="H64" s="165"/>
      <c r="I64" s="153"/>
    </row>
    <row r="65" spans="1:9" ht="16.5" thickBot="1" x14ac:dyDescent="0.3">
      <c r="A65" s="40" t="s">
        <v>33</v>
      </c>
      <c r="B65" s="157">
        <v>494.39</v>
      </c>
      <c r="C65" s="157">
        <v>106.42</v>
      </c>
      <c r="D65" s="157">
        <v>3.19</v>
      </c>
      <c r="E65" s="157">
        <v>0</v>
      </c>
      <c r="F65" s="159">
        <f t="shared" si="14"/>
        <v>604</v>
      </c>
      <c r="G65" s="160">
        <f t="shared" si="15"/>
        <v>0.21059066402100493</v>
      </c>
      <c r="H65" s="160">
        <f>F65/$F$76</f>
        <v>1.8930721395256849E-2</v>
      </c>
      <c r="I65" s="126">
        <f>F65-F66</f>
        <v>105.07</v>
      </c>
    </row>
    <row r="66" spans="1:9" ht="15.75" thickBot="1" x14ac:dyDescent="0.3">
      <c r="A66" s="154" t="s">
        <v>16</v>
      </c>
      <c r="B66" s="475">
        <v>429.81</v>
      </c>
      <c r="C66" s="475">
        <v>64.87</v>
      </c>
      <c r="D66" s="475">
        <v>4.25</v>
      </c>
      <c r="E66" s="475">
        <v>0</v>
      </c>
      <c r="F66" s="476">
        <f>B66+C66+D66+E66</f>
        <v>498.93</v>
      </c>
      <c r="G66" s="164"/>
      <c r="H66" s="164"/>
      <c r="I66" s="153"/>
    </row>
    <row r="67" spans="1:9" ht="16.5" thickBot="1" x14ac:dyDescent="0.3">
      <c r="A67" s="40" t="s">
        <v>79</v>
      </c>
      <c r="B67" s="477">
        <v>0.55000000000000004</v>
      </c>
      <c r="C67" s="478">
        <v>0</v>
      </c>
      <c r="D67" s="478">
        <v>0</v>
      </c>
      <c r="E67" s="478">
        <v>0</v>
      </c>
      <c r="F67" s="470">
        <f>B67+C67+D67+E67</f>
        <v>0.55000000000000004</v>
      </c>
      <c r="G67" s="471" t="e">
        <f>(F67-F68)/F68</f>
        <v>#DIV/0!</v>
      </c>
      <c r="H67" s="471">
        <f>F67/F76</f>
        <v>1.723823968111137E-5</v>
      </c>
      <c r="I67" s="472">
        <f>F67-F68</f>
        <v>0.55000000000000004</v>
      </c>
    </row>
    <row r="68" spans="1:9" ht="15.75" thickBot="1" x14ac:dyDescent="0.3">
      <c r="A68" s="154" t="s">
        <v>16</v>
      </c>
      <c r="B68" s="156">
        <v>0</v>
      </c>
      <c r="C68" s="156">
        <v>0</v>
      </c>
      <c r="D68" s="474">
        <v>0</v>
      </c>
      <c r="E68" s="156">
        <v>0</v>
      </c>
      <c r="F68" s="469">
        <f>B68+C68+D68+E68</f>
        <v>0</v>
      </c>
      <c r="G68" s="165"/>
      <c r="H68" s="165"/>
      <c r="I68" s="153"/>
    </row>
    <row r="69" spans="1:9" ht="16.5" thickBot="1" x14ac:dyDescent="0.3">
      <c r="A69" s="366" t="s">
        <v>34</v>
      </c>
      <c r="B69" s="157">
        <v>564.37</v>
      </c>
      <c r="C69" s="157">
        <v>380.93</v>
      </c>
      <c r="D69" s="157">
        <v>221.11</v>
      </c>
      <c r="E69" s="157">
        <v>58.44</v>
      </c>
      <c r="F69" s="292">
        <f t="shared" si="14"/>
        <v>1224.8499999999999</v>
      </c>
      <c r="G69" s="293">
        <f t="shared" si="15"/>
        <v>0.84576552139843231</v>
      </c>
      <c r="H69" s="293">
        <f>F69/$F$76</f>
        <v>3.8389559769835012E-2</v>
      </c>
      <c r="I69" s="473">
        <f>F69-F70</f>
        <v>561.24999999999977</v>
      </c>
    </row>
    <row r="70" spans="1:9" ht="15.75" thickBot="1" x14ac:dyDescent="0.3">
      <c r="A70" s="154" t="s">
        <v>36</v>
      </c>
      <c r="B70" s="156">
        <v>407.04</v>
      </c>
      <c r="C70" s="156">
        <v>205.88</v>
      </c>
      <c r="D70" s="156">
        <v>5.09</v>
      </c>
      <c r="E70" s="156">
        <v>45.59</v>
      </c>
      <c r="F70" s="162">
        <f t="shared" si="14"/>
        <v>663.60000000000014</v>
      </c>
      <c r="G70" s="165"/>
      <c r="H70" s="165"/>
      <c r="I70" s="153"/>
    </row>
    <row r="71" spans="1:9" ht="16.5" thickBot="1" x14ac:dyDescent="0.3">
      <c r="A71" s="40" t="s">
        <v>64</v>
      </c>
      <c r="B71" s="157">
        <v>3039.41</v>
      </c>
      <c r="C71" s="157">
        <v>270.64999999999998</v>
      </c>
      <c r="D71" s="157">
        <v>0</v>
      </c>
      <c r="E71" s="157">
        <v>11.12</v>
      </c>
      <c r="F71" s="159">
        <f t="shared" si="14"/>
        <v>3321.18</v>
      </c>
      <c r="G71" s="160">
        <f t="shared" si="15"/>
        <v>0.34274266908705703</v>
      </c>
      <c r="H71" s="160">
        <f>F71/$F$76</f>
        <v>0.10409326702566082</v>
      </c>
      <c r="I71" s="126">
        <f>F71-F72</f>
        <v>847.74999999999955</v>
      </c>
    </row>
    <row r="72" spans="1:9" ht="15.75" thickBot="1" x14ac:dyDescent="0.3">
      <c r="A72" s="154" t="s">
        <v>36</v>
      </c>
      <c r="B72" s="156">
        <v>2299.3000000000002</v>
      </c>
      <c r="C72" s="156">
        <v>163.35</v>
      </c>
      <c r="D72" s="156">
        <v>0</v>
      </c>
      <c r="E72" s="156">
        <v>10.78</v>
      </c>
      <c r="F72" s="162">
        <f t="shared" si="14"/>
        <v>2473.4300000000003</v>
      </c>
      <c r="G72" s="165"/>
      <c r="H72" s="165"/>
      <c r="I72" s="153"/>
    </row>
    <row r="73" spans="1:9" ht="15.75" x14ac:dyDescent="0.25">
      <c r="A73" s="113" t="s">
        <v>37</v>
      </c>
      <c r="B73" s="131">
        <f t="shared" ref="B73:F74" si="16">SUM(B59,B61,B63,B65,B67,B69,B71)</f>
        <v>5261.46</v>
      </c>
      <c r="C73" s="131">
        <f t="shared" si="16"/>
        <v>1330.38</v>
      </c>
      <c r="D73" s="131">
        <f t="shared" si="16"/>
        <v>234.66000000000003</v>
      </c>
      <c r="E73" s="131">
        <f t="shared" si="16"/>
        <v>91.1</v>
      </c>
      <c r="F73" s="131">
        <f t="shared" si="16"/>
        <v>6917.6</v>
      </c>
      <c r="G73" s="166">
        <f t="shared" si="15"/>
        <v>0.405727685983162</v>
      </c>
      <c r="H73" s="166">
        <f>F73/$F$76</f>
        <v>0.2168131760328291</v>
      </c>
      <c r="I73" s="126">
        <f>F73-F74</f>
        <v>1996.5900000000001</v>
      </c>
    </row>
    <row r="74" spans="1:9" x14ac:dyDescent="0.25">
      <c r="A74" s="111" t="s">
        <v>26</v>
      </c>
      <c r="B74" s="151">
        <f t="shared" si="16"/>
        <v>3979.32</v>
      </c>
      <c r="C74" s="151">
        <f t="shared" si="16"/>
        <v>860.00000000000011</v>
      </c>
      <c r="D74" s="151">
        <f t="shared" si="16"/>
        <v>9.34</v>
      </c>
      <c r="E74" s="151">
        <f t="shared" si="16"/>
        <v>72.350000000000009</v>
      </c>
      <c r="F74" s="151">
        <f t="shared" si="16"/>
        <v>4921.01</v>
      </c>
      <c r="G74" s="152"/>
      <c r="H74" s="152"/>
      <c r="I74" s="150"/>
    </row>
    <row r="75" spans="1:9" ht="15.75" x14ac:dyDescent="0.25">
      <c r="A75" s="112" t="s">
        <v>27</v>
      </c>
      <c r="B75" s="124">
        <f t="shared" ref="B75:F75" si="17">(B73-B74)/B74</f>
        <v>0.32220077802237562</v>
      </c>
      <c r="C75" s="124">
        <f t="shared" si="17"/>
        <v>0.5469534883720929</v>
      </c>
      <c r="D75" s="124">
        <f t="shared" si="17"/>
        <v>24.124197002141329</v>
      </c>
      <c r="E75" s="124">
        <f t="shared" si="17"/>
        <v>0.25915687629578416</v>
      </c>
      <c r="F75" s="124">
        <f t="shared" si="17"/>
        <v>0.405727685983162</v>
      </c>
      <c r="G75" s="116"/>
      <c r="H75" s="116"/>
      <c r="I75" s="120"/>
    </row>
    <row r="76" spans="1:9" ht="15.75" x14ac:dyDescent="0.25">
      <c r="A76" s="125" t="s">
        <v>42</v>
      </c>
      <c r="B76" s="126">
        <f>B73+B55</f>
        <v>12348.03</v>
      </c>
      <c r="C76" s="126">
        <f t="shared" ref="C76:F76" si="18">C73+C55</f>
        <v>16359.520000000004</v>
      </c>
      <c r="D76" s="126">
        <f t="shared" si="18"/>
        <v>2549.3199999999997</v>
      </c>
      <c r="E76" s="126">
        <f t="shared" si="18"/>
        <v>648.93999999999994</v>
      </c>
      <c r="F76" s="126">
        <f t="shared" si="18"/>
        <v>31905.810000000005</v>
      </c>
      <c r="G76" s="123">
        <f t="shared" ref="G76" si="19">(F76-F77)/F77</f>
        <v>0.2243474917342814</v>
      </c>
      <c r="H76" s="123">
        <f>F76/$F$76</f>
        <v>1</v>
      </c>
      <c r="I76" s="126">
        <f>F76-F77</f>
        <v>5846.3700000000026</v>
      </c>
    </row>
    <row r="77" spans="1:9" x14ac:dyDescent="0.25">
      <c r="A77" s="111" t="s">
        <v>26</v>
      </c>
      <c r="B77" s="150">
        <f>B56+B74</f>
        <v>10654.55</v>
      </c>
      <c r="C77" s="150">
        <f t="shared" ref="C77:F77" si="20">C56+C74</f>
        <v>12961.170000000002</v>
      </c>
      <c r="D77" s="150">
        <f t="shared" si="20"/>
        <v>1908.0199999999998</v>
      </c>
      <c r="E77" s="150">
        <f t="shared" si="20"/>
        <v>535.70000000000005</v>
      </c>
      <c r="F77" s="150">
        <f t="shared" si="20"/>
        <v>26059.440000000002</v>
      </c>
      <c r="G77" s="116"/>
      <c r="H77" s="116"/>
      <c r="I77" s="120"/>
    </row>
    <row r="78" spans="1:9" ht="15.75" x14ac:dyDescent="0.25">
      <c r="A78" s="115" t="s">
        <v>27</v>
      </c>
      <c r="B78" s="123">
        <f>(B76-B77)/B77</f>
        <v>0.1589443007916807</v>
      </c>
      <c r="C78" s="123">
        <f t="shared" ref="C78:E78" si="21">(C76-C77)/C77</f>
        <v>0.26219469384322569</v>
      </c>
      <c r="D78" s="123">
        <f t="shared" si="21"/>
        <v>0.336107587970776</v>
      </c>
      <c r="E78" s="123">
        <f t="shared" si="21"/>
        <v>0.21138697031920831</v>
      </c>
      <c r="F78" s="123">
        <f>(F76-F77)/F77</f>
        <v>0.2243474917342814</v>
      </c>
      <c r="G78" s="116"/>
      <c r="H78" s="116"/>
      <c r="I78" s="120"/>
    </row>
    <row r="79" spans="1:9" ht="15.75" x14ac:dyDescent="0.25">
      <c r="A79" s="109" t="s">
        <v>43</v>
      </c>
      <c r="B79" s="123">
        <f>B76/$F$76</f>
        <v>0.38701509223555203</v>
      </c>
      <c r="C79" s="123">
        <f t="shared" ref="C79:F79" si="22">C76/$F$76</f>
        <v>0.51274423059624563</v>
      </c>
      <c r="D79" s="123">
        <f t="shared" si="22"/>
        <v>7.9901434879728783E-2</v>
      </c>
      <c r="E79" s="123">
        <f t="shared" si="22"/>
        <v>2.0339242288473475E-2</v>
      </c>
      <c r="F79" s="123">
        <f t="shared" si="22"/>
        <v>1</v>
      </c>
      <c r="G79" s="116"/>
      <c r="H79" s="116"/>
      <c r="I79" s="120"/>
    </row>
    <row r="80" spans="1:9" x14ac:dyDescent="0.25">
      <c r="A80" s="111" t="s">
        <v>44</v>
      </c>
      <c r="B80" s="152">
        <f>B77/$F$77</f>
        <v>0.40885567763543645</v>
      </c>
      <c r="C80" s="152">
        <f>C77/$F$77</f>
        <v>0.49736947532257025</v>
      </c>
      <c r="D80" s="152">
        <f>D77/$F$77</f>
        <v>7.3217997009912703E-2</v>
      </c>
      <c r="E80" s="152">
        <f>E77/$F$77</f>
        <v>2.0556850032080506E-2</v>
      </c>
      <c r="F80" s="152">
        <f>F77/$F$77</f>
        <v>1</v>
      </c>
      <c r="G80" s="116"/>
      <c r="H80" s="116"/>
      <c r="I80" s="120"/>
    </row>
    <row r="81" spans="1:1" ht="15.75" x14ac:dyDescent="0.25">
      <c r="A81" s="101"/>
    </row>
    <row r="82" spans="1:1" ht="18.75" x14ac:dyDescent="0.3">
      <c r="A82" s="104" t="s">
        <v>45</v>
      </c>
    </row>
    <row r="83" spans="1:1" s="223" customFormat="1" x14ac:dyDescent="0.25">
      <c r="A83" s="223" t="s">
        <v>67</v>
      </c>
    </row>
    <row r="84" spans="1:1" s="223" customFormat="1" x14ac:dyDescent="0.25">
      <c r="A84" s="223" t="s">
        <v>68</v>
      </c>
    </row>
    <row r="85" spans="1:1" x14ac:dyDescent="0.25">
      <c r="A85" s="223" t="s">
        <v>75</v>
      </c>
    </row>
    <row r="86" spans="1:1" x14ac:dyDescent="0.25">
      <c r="A86" s="330" t="s">
        <v>73</v>
      </c>
    </row>
    <row r="87" spans="1:1" x14ac:dyDescent="0.25">
      <c r="A87" s="330" t="s">
        <v>80</v>
      </c>
    </row>
  </sheetData>
  <mergeCells count="1">
    <mergeCell ref="A1:I2"/>
  </mergeCells>
  <pageMargins left="0.7" right="0.7" top="0.75" bottom="0.75" header="0.3" footer="0.3"/>
  <pageSetup paperSize="9" scale="41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topLeftCell="A52" workbookViewId="0">
      <selection activeCell="D56" sqref="D56"/>
    </sheetView>
  </sheetViews>
  <sheetFormatPr defaultRowHeight="15" x14ac:dyDescent="0.25"/>
  <cols>
    <col min="1" max="1" width="30.28515625" style="186" customWidth="1"/>
    <col min="2" max="2" width="12.5703125" style="186" customWidth="1"/>
    <col min="3" max="3" width="14.140625" style="186" customWidth="1"/>
    <col min="4" max="4" width="14.5703125" style="186" customWidth="1"/>
    <col min="5" max="5" width="10.28515625" style="186" customWidth="1"/>
    <col min="6" max="6" width="11" style="186" customWidth="1"/>
    <col min="7" max="7" width="9.140625" style="186"/>
    <col min="8" max="8" width="10.28515625" style="186" customWidth="1"/>
    <col min="9" max="16384" width="9.140625" style="186"/>
  </cols>
  <sheetData>
    <row r="1" spans="1:8" x14ac:dyDescent="0.25">
      <c r="A1" s="481" t="s">
        <v>78</v>
      </c>
      <c r="B1" s="482"/>
      <c r="C1" s="482"/>
      <c r="D1" s="482"/>
      <c r="E1" s="482"/>
      <c r="F1" s="482"/>
      <c r="G1" s="482"/>
      <c r="H1" s="482"/>
    </row>
    <row r="2" spans="1:8" x14ac:dyDescent="0.25">
      <c r="A2" s="483"/>
      <c r="B2" s="483"/>
      <c r="C2" s="483"/>
      <c r="D2" s="483"/>
      <c r="E2" s="483"/>
      <c r="F2" s="483"/>
      <c r="G2" s="483"/>
      <c r="H2" s="483"/>
    </row>
    <row r="3" spans="1:8" ht="15.75" thickBot="1" x14ac:dyDescent="0.3">
      <c r="A3" s="484"/>
      <c r="B3" s="484"/>
      <c r="C3" s="484"/>
      <c r="D3" s="484"/>
      <c r="E3" s="484"/>
      <c r="F3" s="484"/>
      <c r="G3" s="484"/>
      <c r="H3" s="484"/>
    </row>
    <row r="4" spans="1:8" ht="48" thickBot="1" x14ac:dyDescent="0.3">
      <c r="A4" s="187" t="s">
        <v>0</v>
      </c>
      <c r="B4" s="188" t="s">
        <v>47</v>
      </c>
      <c r="C4" s="188" t="s">
        <v>46</v>
      </c>
      <c r="D4" s="188" t="s">
        <v>53</v>
      </c>
      <c r="E4" s="188" t="s">
        <v>12</v>
      </c>
      <c r="F4" s="189" t="s">
        <v>13</v>
      </c>
      <c r="G4" s="190" t="s">
        <v>14</v>
      </c>
      <c r="H4" s="191" t="s">
        <v>15</v>
      </c>
    </row>
    <row r="5" spans="1:8" ht="15.75" x14ac:dyDescent="0.25">
      <c r="A5" s="192"/>
    </row>
    <row r="6" spans="1:8" ht="15.75" x14ac:dyDescent="0.25">
      <c r="A6" s="109" t="s">
        <v>63</v>
      </c>
      <c r="B6" s="194"/>
      <c r="C6" s="194"/>
      <c r="D6" s="194"/>
      <c r="E6" s="194"/>
      <c r="F6" s="194"/>
      <c r="G6" s="194"/>
      <c r="H6" s="194"/>
    </row>
    <row r="7" spans="1:8" ht="16.5" thickBot="1" x14ac:dyDescent="0.3">
      <c r="A7" s="40" t="s">
        <v>19</v>
      </c>
      <c r="B7" s="196">
        <v>610.64</v>
      </c>
      <c r="C7" s="196">
        <v>6.48</v>
      </c>
      <c r="D7" s="196">
        <v>383.91</v>
      </c>
      <c r="E7" s="259">
        <f>B7+C7+D7</f>
        <v>1001.03</v>
      </c>
      <c r="F7" s="260">
        <f>(E7-E8)/E8</f>
        <v>-0.36432853260179321</v>
      </c>
      <c r="G7" s="261">
        <f>E7/$E$64</f>
        <v>3.9888331956609492E-2</v>
      </c>
      <c r="H7" s="198">
        <f>E7-E8</f>
        <v>-573.72999999999979</v>
      </c>
    </row>
    <row r="8" spans="1:8" ht="15.75" thickBot="1" x14ac:dyDescent="0.3">
      <c r="A8" s="111" t="s">
        <v>16</v>
      </c>
      <c r="B8" s="227">
        <v>1255.0899999999999</v>
      </c>
      <c r="C8" s="227">
        <v>10.78</v>
      </c>
      <c r="D8" s="227">
        <v>308.89</v>
      </c>
      <c r="E8" s="262">
        <f t="shared" ref="E8:E51" si="0">B8+C8+D8</f>
        <v>1574.7599999999998</v>
      </c>
      <c r="F8" s="263"/>
      <c r="G8" s="265"/>
      <c r="H8" s="228"/>
    </row>
    <row r="9" spans="1:8" ht="16.5" thickBot="1" x14ac:dyDescent="0.3">
      <c r="A9" s="40" t="s">
        <v>23</v>
      </c>
      <c r="B9" s="199">
        <v>402.19</v>
      </c>
      <c r="C9" s="199">
        <v>2.0499999999999998</v>
      </c>
      <c r="D9" s="199">
        <v>8.7200000000000006</v>
      </c>
      <c r="E9" s="267">
        <f t="shared" si="0"/>
        <v>412.96000000000004</v>
      </c>
      <c r="F9" s="266">
        <f t="shared" ref="F9:F37" si="1">(E9-E10)/E10</f>
        <v>0.57955936352509196</v>
      </c>
      <c r="G9" s="266">
        <f>E9/$E$64</f>
        <v>1.6455336568136279E-2</v>
      </c>
      <c r="H9" s="231">
        <f>E9-E10</f>
        <v>151.52000000000004</v>
      </c>
    </row>
    <row r="10" spans="1:8" ht="15.75" thickBot="1" x14ac:dyDescent="0.3">
      <c r="A10" s="111" t="s">
        <v>16</v>
      </c>
      <c r="B10" s="227">
        <v>252.75</v>
      </c>
      <c r="C10" s="227">
        <v>2.2200000000000002</v>
      </c>
      <c r="D10" s="227">
        <v>6.47</v>
      </c>
      <c r="E10" s="268">
        <f t="shared" si="0"/>
        <v>261.44</v>
      </c>
      <c r="F10" s="263"/>
      <c r="G10" s="263"/>
      <c r="H10" s="228"/>
    </row>
    <row r="11" spans="1:8" ht="16.5" thickBot="1" x14ac:dyDescent="0.3">
      <c r="A11" s="40" t="s">
        <v>20</v>
      </c>
      <c r="B11" s="199">
        <v>353.57</v>
      </c>
      <c r="C11" s="199">
        <v>0</v>
      </c>
      <c r="D11" s="199">
        <v>30.06</v>
      </c>
      <c r="E11" s="269">
        <f t="shared" si="0"/>
        <v>383.63</v>
      </c>
      <c r="F11" s="270">
        <f>(E11-E12)/E12</f>
        <v>-0.2953547747185129</v>
      </c>
      <c r="G11" s="266">
        <f>E11/$E$64</f>
        <v>1.5286615574472393E-2</v>
      </c>
      <c r="H11" s="272">
        <f>E11-E12</f>
        <v>-160.79999999999995</v>
      </c>
    </row>
    <row r="12" spans="1:8" ht="16.5" customHeight="1" thickBot="1" x14ac:dyDescent="0.3">
      <c r="A12" s="111" t="s">
        <v>16</v>
      </c>
      <c r="B12" s="227">
        <v>529.25</v>
      </c>
      <c r="C12" s="227">
        <v>0</v>
      </c>
      <c r="D12" s="227">
        <v>15.18</v>
      </c>
      <c r="E12" s="262">
        <f t="shared" si="0"/>
        <v>544.42999999999995</v>
      </c>
      <c r="F12" s="271"/>
      <c r="G12" s="271"/>
      <c r="H12" s="295"/>
    </row>
    <row r="13" spans="1:8" ht="15.75" thickBot="1" x14ac:dyDescent="0.3">
      <c r="A13" s="110" t="s">
        <v>70</v>
      </c>
      <c r="B13" s="199">
        <v>0</v>
      </c>
      <c r="C13" s="199">
        <v>0</v>
      </c>
      <c r="D13" s="199">
        <v>0.1</v>
      </c>
      <c r="E13" s="199">
        <f t="shared" si="0"/>
        <v>0.1</v>
      </c>
      <c r="F13" s="458" t="e">
        <f>(E13-E14)/E14</f>
        <v>#DIV/0!</v>
      </c>
      <c r="G13" s="458">
        <f>E13/E64</f>
        <v>3.9847289248683354E-6</v>
      </c>
      <c r="H13" s="459">
        <f>E13-E14</f>
        <v>0.1</v>
      </c>
    </row>
    <row r="14" spans="1:8" ht="15.75" thickBot="1" x14ac:dyDescent="0.3">
      <c r="A14" s="460" t="s">
        <v>16</v>
      </c>
      <c r="B14" s="227">
        <v>0</v>
      </c>
      <c r="C14" s="227">
        <v>0</v>
      </c>
      <c r="D14" s="227">
        <v>0</v>
      </c>
      <c r="E14" s="227">
        <f t="shared" si="0"/>
        <v>0</v>
      </c>
      <c r="F14" s="271"/>
      <c r="G14" s="271"/>
      <c r="H14" s="295"/>
    </row>
    <row r="15" spans="1:8" ht="16.5" thickBot="1" x14ac:dyDescent="0.3">
      <c r="A15" s="40" t="s">
        <v>21</v>
      </c>
      <c r="B15" s="199">
        <v>285</v>
      </c>
      <c r="C15" s="199">
        <v>0</v>
      </c>
      <c r="D15" s="199">
        <v>97.9</v>
      </c>
      <c r="E15" s="461">
        <f t="shared" si="0"/>
        <v>382.9</v>
      </c>
      <c r="F15" s="275">
        <f t="shared" si="1"/>
        <v>2.5352229711014682</v>
      </c>
      <c r="G15" s="275">
        <f>E15/$E$64</f>
        <v>1.5257527053320853E-2</v>
      </c>
      <c r="H15" s="273">
        <f>E15-E16</f>
        <v>274.58999999999997</v>
      </c>
    </row>
    <row r="16" spans="1:8" ht="15.75" thickBot="1" x14ac:dyDescent="0.3">
      <c r="A16" s="111" t="s">
        <v>16</v>
      </c>
      <c r="B16" s="433">
        <v>5.0999999999999996</v>
      </c>
      <c r="C16" s="433">
        <v>0</v>
      </c>
      <c r="D16" s="433">
        <v>103.21</v>
      </c>
      <c r="E16" s="276">
        <f t="shared" si="0"/>
        <v>108.30999999999999</v>
      </c>
      <c r="F16" s="277"/>
      <c r="G16" s="277"/>
      <c r="H16" s="278"/>
    </row>
    <row r="17" spans="1:8" ht="16.5" thickBot="1" x14ac:dyDescent="0.3">
      <c r="A17" s="40" t="s">
        <v>71</v>
      </c>
      <c r="B17" s="442">
        <v>0</v>
      </c>
      <c r="C17" s="442">
        <v>0</v>
      </c>
      <c r="D17" s="442">
        <v>1.38</v>
      </c>
      <c r="E17" s="443">
        <f t="shared" si="0"/>
        <v>1.38</v>
      </c>
      <c r="F17" s="444" t="e">
        <f t="shared" ref="F17" si="2">(E17-E18)/E18</f>
        <v>#DIV/0!</v>
      </c>
      <c r="G17" s="444">
        <f>E17/$E$64</f>
        <v>5.4989259163183018E-5</v>
      </c>
      <c r="H17" s="445">
        <f>E17-E18</f>
        <v>1.38</v>
      </c>
    </row>
    <row r="18" spans="1:8" ht="15.75" thickBot="1" x14ac:dyDescent="0.3">
      <c r="A18" s="111" t="s">
        <v>16</v>
      </c>
      <c r="B18" s="434">
        <v>0</v>
      </c>
      <c r="C18" s="227">
        <v>0</v>
      </c>
      <c r="D18" s="227">
        <v>0</v>
      </c>
      <c r="E18" s="431">
        <f t="shared" si="0"/>
        <v>0</v>
      </c>
      <c r="F18" s="287"/>
      <c r="G18" s="287"/>
      <c r="H18" s="432"/>
    </row>
    <row r="19" spans="1:8" ht="16.5" thickBot="1" x14ac:dyDescent="0.3">
      <c r="A19" s="40" t="s">
        <v>56</v>
      </c>
      <c r="B19" s="267">
        <v>1751.62</v>
      </c>
      <c r="C19" s="267">
        <v>22.05</v>
      </c>
      <c r="D19" s="199">
        <v>112.3</v>
      </c>
      <c r="E19" s="267">
        <f t="shared" si="0"/>
        <v>1885.9699999999998</v>
      </c>
      <c r="F19" s="266">
        <f t="shared" si="1"/>
        <v>-6.3644266484023894E-3</v>
      </c>
      <c r="G19" s="266">
        <f>E19/$E$64</f>
        <v>7.5150792104339323E-2</v>
      </c>
      <c r="H19" s="279">
        <f>E19-E20</f>
        <v>-12.080000000000155</v>
      </c>
    </row>
    <row r="20" spans="1:8" ht="15.75" thickBot="1" x14ac:dyDescent="0.3">
      <c r="A20" s="111" t="s">
        <v>16</v>
      </c>
      <c r="B20" s="227">
        <v>1811.93</v>
      </c>
      <c r="C20" s="227">
        <v>13.08</v>
      </c>
      <c r="D20" s="232">
        <v>73.040000000000006</v>
      </c>
      <c r="E20" s="262">
        <f t="shared" si="0"/>
        <v>1898.05</v>
      </c>
      <c r="F20" s="271"/>
      <c r="G20" s="271"/>
      <c r="H20" s="274"/>
    </row>
    <row r="21" spans="1:8" ht="16.5" thickBot="1" x14ac:dyDescent="0.3">
      <c r="A21" s="40" t="s">
        <v>57</v>
      </c>
      <c r="B21" s="199">
        <v>2119.9299999999998</v>
      </c>
      <c r="C21" s="199">
        <v>33.32</v>
      </c>
      <c r="D21" s="199">
        <v>278.70999999999998</v>
      </c>
      <c r="E21" s="267">
        <f t="shared" si="0"/>
        <v>2431.96</v>
      </c>
      <c r="F21" s="266">
        <f t="shared" si="1"/>
        <v>0.14246790279467653</v>
      </c>
      <c r="G21" s="266">
        <f>E21/$E$64</f>
        <v>9.6907013561227967E-2</v>
      </c>
      <c r="H21" s="279">
        <f>E21-E22</f>
        <v>303.27</v>
      </c>
    </row>
    <row r="22" spans="1:8" ht="15.75" thickBot="1" x14ac:dyDescent="0.3">
      <c r="A22" s="111" t="s">
        <v>16</v>
      </c>
      <c r="B22" s="227">
        <v>1881.57</v>
      </c>
      <c r="C22" s="227">
        <v>34.35</v>
      </c>
      <c r="D22" s="227">
        <v>212.77</v>
      </c>
      <c r="E22" s="262">
        <f t="shared" si="0"/>
        <v>2128.69</v>
      </c>
      <c r="F22" s="271"/>
      <c r="G22" s="271"/>
      <c r="H22" s="274"/>
    </row>
    <row r="23" spans="1:8" ht="16.5" thickBot="1" x14ac:dyDescent="0.3">
      <c r="A23" s="40" t="s">
        <v>58</v>
      </c>
      <c r="B23" s="199">
        <v>1487.5</v>
      </c>
      <c r="C23" s="199">
        <v>66.91</v>
      </c>
      <c r="D23" s="199">
        <v>102.54</v>
      </c>
      <c r="E23" s="267">
        <f t="shared" si="0"/>
        <v>1656.95</v>
      </c>
      <c r="F23" s="266">
        <f t="shared" si="1"/>
        <v>1.5807984050589539</v>
      </c>
      <c r="G23" s="266">
        <f>E23/$E$64</f>
        <v>6.6024965920605874E-2</v>
      </c>
      <c r="H23" s="279">
        <f>E23-E24</f>
        <v>1014.9200000000001</v>
      </c>
    </row>
    <row r="24" spans="1:8" ht="15.75" thickBot="1" x14ac:dyDescent="0.3">
      <c r="A24" s="111" t="s">
        <v>16</v>
      </c>
      <c r="B24" s="227">
        <v>493.49</v>
      </c>
      <c r="C24" s="227">
        <v>52.16</v>
      </c>
      <c r="D24" s="227">
        <v>96.38</v>
      </c>
      <c r="E24" s="262">
        <f t="shared" si="0"/>
        <v>642.03</v>
      </c>
      <c r="F24" s="271"/>
      <c r="G24" s="271"/>
      <c r="H24" s="274"/>
    </row>
    <row r="25" spans="1:8" ht="16.5" thickBot="1" x14ac:dyDescent="0.3">
      <c r="A25" s="40" t="s">
        <v>55</v>
      </c>
      <c r="B25" s="199">
        <v>0</v>
      </c>
      <c r="C25" s="199">
        <v>0</v>
      </c>
      <c r="D25" s="199">
        <v>8.57</v>
      </c>
      <c r="E25" s="267">
        <f t="shared" si="0"/>
        <v>8.57</v>
      </c>
      <c r="F25" s="266">
        <f t="shared" si="1"/>
        <v>1.3805555555555558</v>
      </c>
      <c r="G25" s="266">
        <f>E25/$E$64</f>
        <v>3.414912688612163E-4</v>
      </c>
      <c r="H25" s="279">
        <f>E25-E26</f>
        <v>4.9700000000000006</v>
      </c>
    </row>
    <row r="26" spans="1:8" ht="15.75" thickBot="1" x14ac:dyDescent="0.3">
      <c r="A26" s="111" t="s">
        <v>16</v>
      </c>
      <c r="B26" s="227">
        <v>0</v>
      </c>
      <c r="C26" s="227">
        <v>0</v>
      </c>
      <c r="D26" s="227">
        <v>3.6</v>
      </c>
      <c r="E26" s="262">
        <f t="shared" si="0"/>
        <v>3.6</v>
      </c>
      <c r="F26" s="271"/>
      <c r="G26" s="271"/>
      <c r="H26" s="274"/>
    </row>
    <row r="27" spans="1:8" ht="16.5" thickBot="1" x14ac:dyDescent="0.3">
      <c r="A27" s="40" t="s">
        <v>77</v>
      </c>
      <c r="B27" s="199">
        <v>0</v>
      </c>
      <c r="C27" s="199">
        <v>0</v>
      </c>
      <c r="D27" s="280">
        <v>31</v>
      </c>
      <c r="E27" s="281">
        <f t="shared" si="0"/>
        <v>31</v>
      </c>
      <c r="F27" s="266">
        <f t="shared" si="1"/>
        <v>0.44186046511627908</v>
      </c>
      <c r="G27" s="266">
        <f>E27/$E$64</f>
        <v>1.2352659667091838E-3</v>
      </c>
      <c r="H27" s="282">
        <f>E27-E28</f>
        <v>9.5</v>
      </c>
    </row>
    <row r="28" spans="1:8" ht="15.75" thickBot="1" x14ac:dyDescent="0.3">
      <c r="A28" s="111" t="s">
        <v>16</v>
      </c>
      <c r="B28" s="227">
        <v>0</v>
      </c>
      <c r="C28" s="227">
        <v>0</v>
      </c>
      <c r="D28" s="227">
        <v>21.5</v>
      </c>
      <c r="E28" s="268">
        <f t="shared" si="0"/>
        <v>21.5</v>
      </c>
      <c r="F28" s="263"/>
      <c r="G28" s="271"/>
      <c r="H28" s="283"/>
    </row>
    <row r="29" spans="1:8" ht="16.5" thickBot="1" x14ac:dyDescent="0.3">
      <c r="A29" s="40" t="s">
        <v>25</v>
      </c>
      <c r="B29" s="199">
        <v>0</v>
      </c>
      <c r="C29" s="199">
        <v>0</v>
      </c>
      <c r="D29" s="199">
        <v>3.09</v>
      </c>
      <c r="E29" s="267">
        <f t="shared" si="0"/>
        <v>3.09</v>
      </c>
      <c r="F29" s="266">
        <f t="shared" si="1"/>
        <v>1.4330708661417322</v>
      </c>
      <c r="G29" s="266">
        <f>E29/$E$64</f>
        <v>1.2312812377843153E-4</v>
      </c>
      <c r="H29" s="279">
        <f>E29-E30</f>
        <v>1.8199999999999998</v>
      </c>
    </row>
    <row r="30" spans="1:8" ht="15.75" thickBot="1" x14ac:dyDescent="0.3">
      <c r="A30" s="111" t="s">
        <v>16</v>
      </c>
      <c r="B30" s="227">
        <v>0</v>
      </c>
      <c r="C30" s="227">
        <v>0</v>
      </c>
      <c r="D30" s="227">
        <v>1.27</v>
      </c>
      <c r="E30" s="268">
        <f t="shared" si="0"/>
        <v>1.27</v>
      </c>
      <c r="F30" s="271"/>
      <c r="G30" s="263"/>
      <c r="H30" s="274"/>
    </row>
    <row r="31" spans="1:8" ht="16.5" thickBot="1" x14ac:dyDescent="0.3">
      <c r="A31" s="40" t="s">
        <v>59</v>
      </c>
      <c r="B31" s="402">
        <v>355.52</v>
      </c>
      <c r="C31" s="435">
        <v>-4.58</v>
      </c>
      <c r="D31" s="402">
        <v>373.32</v>
      </c>
      <c r="E31" s="267">
        <f t="shared" si="0"/>
        <v>724.26</v>
      </c>
      <c r="F31" s="284">
        <f t="shared" si="1"/>
        <v>-0.54151473716195686</v>
      </c>
      <c r="G31" s="270">
        <f>E31/$E$64</f>
        <v>2.8859797711251401E-2</v>
      </c>
      <c r="H31" s="285">
        <f>E31-E32</f>
        <v>-855.41999999999985</v>
      </c>
    </row>
    <row r="32" spans="1:8" ht="15.75" thickBot="1" x14ac:dyDescent="0.3">
      <c r="A32" s="111" t="s">
        <v>16</v>
      </c>
      <c r="B32" s="436">
        <v>836</v>
      </c>
      <c r="C32" s="134">
        <v>0</v>
      </c>
      <c r="D32" s="421">
        <v>743.68</v>
      </c>
      <c r="E32" s="353">
        <f t="shared" si="0"/>
        <v>1579.6799999999998</v>
      </c>
      <c r="F32" s="271"/>
      <c r="G32" s="265"/>
      <c r="H32" s="274"/>
    </row>
    <row r="33" spans="1:8" ht="16.5" thickBot="1" x14ac:dyDescent="0.3">
      <c r="A33" s="40" t="s">
        <v>28</v>
      </c>
      <c r="B33" s="354">
        <v>1141.42</v>
      </c>
      <c r="C33" s="267">
        <v>28.72</v>
      </c>
      <c r="D33" s="267">
        <v>679.68</v>
      </c>
      <c r="E33" s="199">
        <f t="shared" si="0"/>
        <v>1849.8200000000002</v>
      </c>
      <c r="F33" s="270">
        <f t="shared" si="1"/>
        <v>-0.12981587934781569</v>
      </c>
      <c r="G33" s="266">
        <f>E33/$E$64</f>
        <v>7.3710312597999442E-2</v>
      </c>
      <c r="H33" s="285">
        <f>E33-E34</f>
        <v>-275.95999999999958</v>
      </c>
    </row>
    <row r="34" spans="1:8" ht="15.75" thickBot="1" x14ac:dyDescent="0.3">
      <c r="A34" s="111" t="s">
        <v>16</v>
      </c>
      <c r="B34" s="227">
        <v>1539.81</v>
      </c>
      <c r="C34" s="227">
        <v>25.25</v>
      </c>
      <c r="D34" s="227">
        <v>560.72</v>
      </c>
      <c r="E34" s="286">
        <f t="shared" si="0"/>
        <v>2125.7799999999997</v>
      </c>
      <c r="F34" s="271"/>
      <c r="G34" s="287"/>
      <c r="H34" s="288"/>
    </row>
    <row r="35" spans="1:8" ht="16.5" thickBot="1" x14ac:dyDescent="0.3">
      <c r="A35" s="40" t="s">
        <v>30</v>
      </c>
      <c r="B35" s="199">
        <v>1244.97</v>
      </c>
      <c r="C35" s="199">
        <v>0</v>
      </c>
      <c r="D35" s="199">
        <v>364.94</v>
      </c>
      <c r="E35" s="269">
        <f t="shared" si="0"/>
        <v>1609.91</v>
      </c>
      <c r="F35" s="284">
        <f t="shared" si="1"/>
        <v>0.41357813309450453</v>
      </c>
      <c r="G35" s="284">
        <f>E35/$E$64</f>
        <v>6.4150549434347809E-2</v>
      </c>
      <c r="H35" s="300">
        <f>E35-E36</f>
        <v>471.02000000000021</v>
      </c>
    </row>
    <row r="36" spans="1:8" ht="15.75" thickBot="1" x14ac:dyDescent="0.3">
      <c r="A36" s="111" t="s">
        <v>16</v>
      </c>
      <c r="B36" s="227">
        <v>737.15</v>
      </c>
      <c r="C36" s="227">
        <v>0</v>
      </c>
      <c r="D36" s="227">
        <v>401.74</v>
      </c>
      <c r="E36" s="262">
        <f t="shared" si="0"/>
        <v>1138.8899999999999</v>
      </c>
      <c r="F36" s="271"/>
      <c r="G36" s="271"/>
      <c r="H36" s="295"/>
    </row>
    <row r="37" spans="1:8" ht="16.5" thickBot="1" x14ac:dyDescent="0.3">
      <c r="A37" s="40" t="s">
        <v>60</v>
      </c>
      <c r="B37" s="199">
        <v>0</v>
      </c>
      <c r="C37" s="199">
        <v>1.59</v>
      </c>
      <c r="D37" s="199">
        <v>0.92</v>
      </c>
      <c r="E37" s="267">
        <f t="shared" si="0"/>
        <v>2.5100000000000002</v>
      </c>
      <c r="F37" s="284">
        <f t="shared" si="1"/>
        <v>2.6376811594202905</v>
      </c>
      <c r="G37" s="284">
        <f>E37/$E$64</f>
        <v>1.0001669601419521E-4</v>
      </c>
      <c r="H37" s="285">
        <f>E37-E38</f>
        <v>1.8200000000000003</v>
      </c>
    </row>
    <row r="38" spans="1:8" ht="15.75" thickBot="1" x14ac:dyDescent="0.3">
      <c r="A38" s="111" t="s">
        <v>16</v>
      </c>
      <c r="B38" s="229">
        <v>0</v>
      </c>
      <c r="C38" s="229">
        <v>0.37</v>
      </c>
      <c r="D38" s="229">
        <v>0.32</v>
      </c>
      <c r="E38" s="299">
        <f t="shared" si="0"/>
        <v>0.69</v>
      </c>
      <c r="F38" s="165"/>
      <c r="G38" s="165"/>
      <c r="H38" s="239"/>
    </row>
    <row r="39" spans="1:8" s="223" customFormat="1" ht="16.5" thickBot="1" x14ac:dyDescent="0.3">
      <c r="A39" s="40" t="s">
        <v>18</v>
      </c>
      <c r="B39" s="159">
        <v>1176.3900000000001</v>
      </c>
      <c r="C39" s="453">
        <v>0</v>
      </c>
      <c r="D39" s="454">
        <v>31.95</v>
      </c>
      <c r="E39" s="159">
        <f t="shared" si="0"/>
        <v>1208.3400000000001</v>
      </c>
      <c r="F39" s="296">
        <f t="shared" ref="F39" si="3">(E39-E40)/E40</f>
        <v>0.14158037941198712</v>
      </c>
      <c r="G39" s="296">
        <f>E39/$E$64</f>
        <v>4.8149073490754042E-2</v>
      </c>
      <c r="H39" s="297">
        <f>E39-E40</f>
        <v>149.86000000000013</v>
      </c>
    </row>
    <row r="40" spans="1:8" ht="15.75" thickBot="1" x14ac:dyDescent="0.3">
      <c r="A40" s="111" t="s">
        <v>16</v>
      </c>
      <c r="B40" s="227">
        <v>1029.99</v>
      </c>
      <c r="C40" s="227">
        <v>0</v>
      </c>
      <c r="D40" s="227">
        <v>28.49</v>
      </c>
      <c r="E40" s="289">
        <f t="shared" si="0"/>
        <v>1058.48</v>
      </c>
      <c r="F40" s="271"/>
      <c r="G40" s="271"/>
      <c r="H40" s="295"/>
    </row>
    <row r="41" spans="1:8" s="223" customFormat="1" ht="15.75" thickBot="1" x14ac:dyDescent="0.3">
      <c r="A41" s="214" t="s">
        <v>61</v>
      </c>
      <c r="B41" s="226">
        <v>357.57</v>
      </c>
      <c r="C41" s="226">
        <v>0</v>
      </c>
      <c r="D41" s="446">
        <v>11.86</v>
      </c>
      <c r="E41" s="159">
        <f t="shared" si="0"/>
        <v>369.43</v>
      </c>
      <c r="F41" s="296">
        <f t="shared" ref="F41" si="4">(E41-E42)/E42</f>
        <v>41.172374429223744</v>
      </c>
      <c r="G41" s="296">
        <f>E41/$E$64</f>
        <v>1.472078406714109E-2</v>
      </c>
      <c r="H41" s="297">
        <f>E41-E42</f>
        <v>360.67</v>
      </c>
    </row>
    <row r="42" spans="1:8" ht="15.75" thickBot="1" x14ac:dyDescent="0.3">
      <c r="A42" s="111" t="s">
        <v>16</v>
      </c>
      <c r="B42" s="230">
        <v>2.16</v>
      </c>
      <c r="C42" s="230">
        <v>0</v>
      </c>
      <c r="D42" s="230">
        <v>6.6</v>
      </c>
      <c r="E42" s="289">
        <f t="shared" si="0"/>
        <v>8.76</v>
      </c>
      <c r="F42" s="290"/>
      <c r="G42" s="290"/>
      <c r="H42" s="298"/>
    </row>
    <row r="43" spans="1:8" s="223" customFormat="1" ht="15.75" thickBot="1" x14ac:dyDescent="0.3">
      <c r="A43" s="214" t="s">
        <v>24</v>
      </c>
      <c r="B43" s="453">
        <v>1149.23</v>
      </c>
      <c r="C43" s="454">
        <v>12.84</v>
      </c>
      <c r="D43" s="454">
        <v>69.81</v>
      </c>
      <c r="E43" s="159">
        <f t="shared" si="0"/>
        <v>1231.8799999999999</v>
      </c>
      <c r="F43" s="296">
        <f t="shared" ref="F43" si="5">(E43-E44)/E44</f>
        <v>0.85303629717655194</v>
      </c>
      <c r="G43" s="296">
        <f>E43/$E$64</f>
        <v>4.9087078679668043E-2</v>
      </c>
      <c r="H43" s="297">
        <f>E43-E44</f>
        <v>567.08999999999992</v>
      </c>
    </row>
    <row r="44" spans="1:8" ht="15.75" thickBot="1" x14ac:dyDescent="0.3">
      <c r="A44" s="111" t="s">
        <v>16</v>
      </c>
      <c r="B44" s="230">
        <v>615.04999999999995</v>
      </c>
      <c r="C44" s="230">
        <v>8.9499999999999993</v>
      </c>
      <c r="D44" s="230">
        <v>40.79</v>
      </c>
      <c r="E44" s="289">
        <f t="shared" si="0"/>
        <v>664.79</v>
      </c>
      <c r="F44" s="290"/>
      <c r="G44" s="290"/>
      <c r="H44" s="298"/>
    </row>
    <row r="45" spans="1:8" s="223" customFormat="1" ht="15.75" thickBot="1" x14ac:dyDescent="0.3">
      <c r="A45" s="214" t="s">
        <v>62</v>
      </c>
      <c r="B45" s="453">
        <v>0</v>
      </c>
      <c r="C45" s="454">
        <v>0</v>
      </c>
      <c r="D45" s="446">
        <v>9.9</v>
      </c>
      <c r="E45" s="455">
        <f t="shared" si="0"/>
        <v>9.9</v>
      </c>
      <c r="F45" s="296">
        <f t="shared" ref="F45" si="6">(E45-E46)/E46</f>
        <v>9.2715231788079444E-2</v>
      </c>
      <c r="G45" s="296">
        <f>E45/$E$64</f>
        <v>3.9448816356196515E-4</v>
      </c>
      <c r="H45" s="297">
        <f>E45-E46</f>
        <v>0.83999999999999986</v>
      </c>
    </row>
    <row r="46" spans="1:8" ht="15.75" thickBot="1" x14ac:dyDescent="0.3">
      <c r="A46" s="111" t="s">
        <v>16</v>
      </c>
      <c r="B46" s="230">
        <v>0</v>
      </c>
      <c r="C46" s="230">
        <v>0</v>
      </c>
      <c r="D46" s="230">
        <v>9.06</v>
      </c>
      <c r="E46" s="289">
        <f t="shared" si="0"/>
        <v>9.06</v>
      </c>
      <c r="F46" s="290"/>
      <c r="G46" s="290"/>
      <c r="H46" s="298"/>
    </row>
    <row r="47" spans="1:8" s="223" customFormat="1" ht="15.75" thickBot="1" x14ac:dyDescent="0.3">
      <c r="A47" s="214" t="s">
        <v>17</v>
      </c>
      <c r="B47" s="456">
        <v>770.81</v>
      </c>
      <c r="C47" s="457">
        <v>29.49</v>
      </c>
      <c r="D47" s="357">
        <v>66.36</v>
      </c>
      <c r="E47" s="157">
        <f t="shared" si="0"/>
        <v>866.66</v>
      </c>
      <c r="F47" s="296">
        <f t="shared" ref="F47" si="7">(E47-E48)/E48</f>
        <v>1.4084593152512224</v>
      </c>
      <c r="G47" s="296">
        <f>E47/$E$64</f>
        <v>3.4534051700263912E-2</v>
      </c>
      <c r="H47" s="297">
        <f>E47-E48</f>
        <v>506.81999999999994</v>
      </c>
    </row>
    <row r="48" spans="1:8" ht="15.75" thickBot="1" x14ac:dyDescent="0.3">
      <c r="A48" s="111" t="s">
        <v>16</v>
      </c>
      <c r="B48" s="356">
        <v>293.31</v>
      </c>
      <c r="C48" s="356">
        <v>22.73</v>
      </c>
      <c r="D48" s="356">
        <v>43.8</v>
      </c>
      <c r="E48" s="289">
        <f t="shared" si="0"/>
        <v>359.84000000000003</v>
      </c>
      <c r="F48" s="290"/>
      <c r="G48" s="290"/>
      <c r="H48" s="298"/>
    </row>
    <row r="49" spans="1:8" s="223" customFormat="1" ht="15.75" thickBot="1" x14ac:dyDescent="0.3">
      <c r="A49" s="214" t="s">
        <v>29</v>
      </c>
      <c r="B49" s="453">
        <v>754.11</v>
      </c>
      <c r="C49" s="446">
        <v>0</v>
      </c>
      <c r="D49" s="226">
        <v>455.59</v>
      </c>
      <c r="E49" s="157">
        <f t="shared" si="0"/>
        <v>1209.7</v>
      </c>
      <c r="F49" s="296">
        <f t="shared" ref="F49" si="8">(E49-E50)/E50</f>
        <v>0.18572464762502205</v>
      </c>
      <c r="G49" s="296">
        <f>E49/$E$64</f>
        <v>4.8203265804132249E-2</v>
      </c>
      <c r="H49" s="297">
        <f>E49-E50</f>
        <v>189.48000000000002</v>
      </c>
    </row>
    <row r="50" spans="1:8" s="233" customFormat="1" ht="16.5" customHeight="1" thickBot="1" x14ac:dyDescent="0.3">
      <c r="A50" s="111" t="s">
        <v>16</v>
      </c>
      <c r="B50" s="227">
        <v>510.04</v>
      </c>
      <c r="C50" s="227">
        <v>0</v>
      </c>
      <c r="D50" s="227">
        <v>510.18</v>
      </c>
      <c r="E50" s="289">
        <f t="shared" si="0"/>
        <v>1020.22</v>
      </c>
      <c r="F50" s="271"/>
      <c r="G50" s="271"/>
      <c r="H50" s="295"/>
    </row>
    <row r="51" spans="1:8" s="223" customFormat="1" ht="15.75" thickBot="1" x14ac:dyDescent="0.3">
      <c r="A51" s="214" t="s">
        <v>22</v>
      </c>
      <c r="B51" s="226">
        <v>1230.44</v>
      </c>
      <c r="C51" s="226">
        <v>0</v>
      </c>
      <c r="D51" s="226">
        <v>47.91</v>
      </c>
      <c r="E51" s="292">
        <f t="shared" si="0"/>
        <v>1278.3500000000001</v>
      </c>
      <c r="F51" s="293">
        <f t="shared" ref="F51" si="9">(E51-E52)/E52</f>
        <v>1.3629390018484291</v>
      </c>
      <c r="G51" s="293">
        <f>E51/$E$64</f>
        <v>5.0938782211054363E-2</v>
      </c>
      <c r="H51" s="294">
        <f>E51-E52</f>
        <v>737.35000000000014</v>
      </c>
    </row>
    <row r="52" spans="1:8" s="225" customFormat="1" ht="15.75" thickBot="1" x14ac:dyDescent="0.3">
      <c r="A52" s="111" t="s">
        <v>16</v>
      </c>
      <c r="B52" s="230">
        <v>476.51</v>
      </c>
      <c r="C52" s="230">
        <v>0</v>
      </c>
      <c r="D52" s="230">
        <v>64.489999999999995</v>
      </c>
      <c r="E52" s="289">
        <f>B52+C52+D52</f>
        <v>541</v>
      </c>
      <c r="F52" s="290"/>
      <c r="G52" s="290"/>
      <c r="H52" s="291"/>
    </row>
    <row r="53" spans="1:8" ht="15.75" x14ac:dyDescent="0.25">
      <c r="A53" s="112" t="s">
        <v>65</v>
      </c>
      <c r="B53" s="202">
        <f t="shared" ref="B53:E54" si="10">SUM(B7+B9+B11+B13+B15+B17+B19+B21+B23+B25+B27+B29+B31+B33+B35+B37+B39+B41+B43+B45+B47+B49+B51)</f>
        <v>15190.909999999998</v>
      </c>
      <c r="C53" s="202">
        <f t="shared" si="10"/>
        <v>198.87</v>
      </c>
      <c r="D53" s="202">
        <f t="shared" si="10"/>
        <v>3170.52</v>
      </c>
      <c r="E53" s="202">
        <f t="shared" si="10"/>
        <v>18560.3</v>
      </c>
      <c r="F53" s="275">
        <f>(E53-E54)/E54</f>
        <v>0.18284243404134903</v>
      </c>
      <c r="G53" s="275">
        <f>E53/$E$64</f>
        <v>0.7395776426423375</v>
      </c>
      <c r="H53" s="273">
        <f>E53-E54</f>
        <v>2869.0299999999988</v>
      </c>
    </row>
    <row r="54" spans="1:8" x14ac:dyDescent="0.25">
      <c r="A54" s="203" t="s">
        <v>26</v>
      </c>
      <c r="B54" s="447">
        <f t="shared" si="10"/>
        <v>12269.199999999999</v>
      </c>
      <c r="C54" s="447">
        <f t="shared" si="10"/>
        <v>169.89</v>
      </c>
      <c r="D54" s="447">
        <f t="shared" si="10"/>
        <v>3252.1799999999994</v>
      </c>
      <c r="E54" s="447">
        <f t="shared" si="10"/>
        <v>15691.27</v>
      </c>
      <c r="F54" s="204"/>
      <c r="G54" s="204"/>
      <c r="H54" s="205"/>
    </row>
    <row r="55" spans="1:8" ht="15.75" x14ac:dyDescent="0.25">
      <c r="A55" s="201" t="s">
        <v>27</v>
      </c>
      <c r="B55" s="206">
        <f>(B53-B54)/B54</f>
        <v>0.23813370064877901</v>
      </c>
      <c r="C55" s="206">
        <f t="shared" ref="C55:D55" si="11">(C53-C54)/C54</f>
        <v>0.17058096415327578</v>
      </c>
      <c r="D55" s="206">
        <f t="shared" si="11"/>
        <v>-2.5109311292732694E-2</v>
      </c>
      <c r="E55" s="206">
        <f>(E53-E54)/E54</f>
        <v>0.18284243404134903</v>
      </c>
      <c r="F55" s="204"/>
      <c r="G55" s="204"/>
      <c r="H55" s="205"/>
    </row>
    <row r="56" spans="1:8" ht="15.75" x14ac:dyDescent="0.25">
      <c r="A56" s="109" t="s">
        <v>38</v>
      </c>
      <c r="B56" s="194"/>
      <c r="C56" s="194"/>
      <c r="D56" s="194"/>
      <c r="E56" s="194"/>
      <c r="F56" s="204"/>
      <c r="G56" s="204"/>
      <c r="H56" s="205"/>
    </row>
    <row r="57" spans="1:8" ht="15.75" thickBot="1" x14ac:dyDescent="0.3">
      <c r="A57" s="223" t="s">
        <v>40</v>
      </c>
      <c r="B57" s="196">
        <v>5649.6</v>
      </c>
      <c r="C57" s="196">
        <v>0</v>
      </c>
      <c r="D57" s="196">
        <v>0</v>
      </c>
      <c r="E57" s="259">
        <f>B57+C57+D57</f>
        <v>5649.6</v>
      </c>
      <c r="F57" s="260">
        <f t="shared" ref="F57" si="12">(E57-E58)/E58</f>
        <v>-0.11316223216388033</v>
      </c>
      <c r="G57" s="260">
        <f>E57/$E$64</f>
        <v>0.22512124533936145</v>
      </c>
      <c r="H57" s="272">
        <f>E57-E58</f>
        <v>-720.89999999999964</v>
      </c>
    </row>
    <row r="58" spans="1:8" ht="15.75" thickBot="1" x14ac:dyDescent="0.3">
      <c r="A58" s="200" t="s">
        <v>16</v>
      </c>
      <c r="B58" s="227">
        <v>6370.5</v>
      </c>
      <c r="C58" s="227">
        <v>0</v>
      </c>
      <c r="D58" s="227">
        <v>0</v>
      </c>
      <c r="E58" s="227">
        <f t="shared" ref="E58:E60" si="13">B58+C58+D58</f>
        <v>6370.5</v>
      </c>
      <c r="F58" s="263"/>
      <c r="G58" s="271"/>
      <c r="H58" s="283"/>
    </row>
    <row r="59" spans="1:8" ht="16.5" thickBot="1" x14ac:dyDescent="0.3">
      <c r="A59" s="195" t="s">
        <v>39</v>
      </c>
      <c r="B59" s="199">
        <v>0</v>
      </c>
      <c r="C59" s="199">
        <v>885.91</v>
      </c>
      <c r="D59" s="199">
        <v>0</v>
      </c>
      <c r="E59" s="259">
        <f t="shared" si="13"/>
        <v>885.91</v>
      </c>
      <c r="F59" s="266">
        <f t="shared" ref="F59:F61" si="14">(E59-E60)/E60</f>
        <v>8.056165583787453E-3</v>
      </c>
      <c r="G59" s="284">
        <f>E59/$E$64</f>
        <v>3.5301112018301065E-2</v>
      </c>
      <c r="H59" s="279">
        <f>E59-E60</f>
        <v>7.0799999999999272</v>
      </c>
    </row>
    <row r="60" spans="1:8" ht="15.75" thickBot="1" x14ac:dyDescent="0.3">
      <c r="A60" s="200" t="s">
        <v>16</v>
      </c>
      <c r="B60" s="227">
        <v>0</v>
      </c>
      <c r="C60" s="227">
        <v>878.83</v>
      </c>
      <c r="D60" s="227">
        <v>0</v>
      </c>
      <c r="E60" s="227">
        <f t="shared" si="13"/>
        <v>878.83</v>
      </c>
      <c r="F60" s="302"/>
      <c r="G60" s="303"/>
      <c r="H60" s="304"/>
    </row>
    <row r="61" spans="1:8" ht="15.75" x14ac:dyDescent="0.25">
      <c r="A61" s="207" t="s">
        <v>41</v>
      </c>
      <c r="B61" s="208">
        <f>SUM(B57,B59)</f>
        <v>5649.6</v>
      </c>
      <c r="C61" s="208">
        <f>SUM(C57,C59)</f>
        <v>885.91</v>
      </c>
      <c r="D61" s="202">
        <f>SUM(D57,D59)</f>
        <v>0</v>
      </c>
      <c r="E61" s="301">
        <f t="shared" ref="B61:E62" si="15">SUM(E57,E59)</f>
        <v>6535.51</v>
      </c>
      <c r="F61" s="275">
        <f t="shared" si="14"/>
        <v>-9.8467030746289624E-2</v>
      </c>
      <c r="G61" s="264">
        <f>E61/$E$64</f>
        <v>0.2604223573576625</v>
      </c>
      <c r="H61" s="273">
        <f>E61-E62</f>
        <v>-713.81999999999971</v>
      </c>
    </row>
    <row r="62" spans="1:8" x14ac:dyDescent="0.25">
      <c r="A62" s="203" t="s">
        <v>26</v>
      </c>
      <c r="B62" s="339">
        <f t="shared" si="15"/>
        <v>6370.5</v>
      </c>
      <c r="C62" s="339">
        <f t="shared" si="15"/>
        <v>878.83</v>
      </c>
      <c r="D62" s="340">
        <f t="shared" si="15"/>
        <v>0</v>
      </c>
      <c r="E62" s="340">
        <f t="shared" si="15"/>
        <v>7249.33</v>
      </c>
      <c r="F62" s="204"/>
      <c r="G62" s="204"/>
      <c r="H62" s="205"/>
    </row>
    <row r="63" spans="1:8" ht="15.75" x14ac:dyDescent="0.25">
      <c r="A63" s="201" t="s">
        <v>27</v>
      </c>
      <c r="B63" s="206">
        <f t="shared" ref="B63:D63" si="16">(B61-B62)/B62</f>
        <v>-0.11316223216388033</v>
      </c>
      <c r="C63" s="206">
        <f t="shared" si="16"/>
        <v>8.056165583787453E-3</v>
      </c>
      <c r="D63" s="429" t="e">
        <f t="shared" si="16"/>
        <v>#DIV/0!</v>
      </c>
      <c r="E63" s="206">
        <f>(E61-E62)/E62</f>
        <v>-9.8467030746289624E-2</v>
      </c>
      <c r="F63" s="204"/>
      <c r="G63" s="204"/>
      <c r="H63" s="205"/>
    </row>
    <row r="64" spans="1:8" ht="15.75" x14ac:dyDescent="0.25">
      <c r="A64" s="209" t="s">
        <v>42</v>
      </c>
      <c r="B64" s="198">
        <f>B53+B61</f>
        <v>20840.509999999998</v>
      </c>
      <c r="C64" s="198">
        <f t="shared" ref="C64:E64" si="17">C53+C61</f>
        <v>1084.78</v>
      </c>
      <c r="D64" s="198">
        <f t="shared" si="17"/>
        <v>3170.52</v>
      </c>
      <c r="E64" s="198">
        <f t="shared" si="17"/>
        <v>25095.809999999998</v>
      </c>
      <c r="F64" s="197">
        <f>(E64-E65)/E65</f>
        <v>9.3947412011891551E-2</v>
      </c>
      <c r="G64" s="197">
        <f>E64/$E$64</f>
        <v>1</v>
      </c>
      <c r="H64" s="198">
        <f>E64-E65</f>
        <v>2155.2099999999991</v>
      </c>
    </row>
    <row r="65" spans="1:8" x14ac:dyDescent="0.25">
      <c r="A65" s="203" t="s">
        <v>26</v>
      </c>
      <c r="B65" s="338">
        <f>B62+B54</f>
        <v>18639.699999999997</v>
      </c>
      <c r="C65" s="338">
        <f t="shared" ref="C65:E65" si="18">C62+C54</f>
        <v>1048.72</v>
      </c>
      <c r="D65" s="338">
        <f t="shared" si="18"/>
        <v>3252.1799999999994</v>
      </c>
      <c r="E65" s="338">
        <f t="shared" si="18"/>
        <v>22940.6</v>
      </c>
      <c r="F65" s="204"/>
      <c r="G65" s="204"/>
      <c r="H65" s="205"/>
    </row>
    <row r="66" spans="1:8" ht="15.75" x14ac:dyDescent="0.25">
      <c r="A66" s="210" t="s">
        <v>27</v>
      </c>
      <c r="B66" s="197">
        <f>(B64-B65)/B65</f>
        <v>0.11807110629462929</v>
      </c>
      <c r="C66" s="197">
        <f t="shared" ref="C66:E66" si="19">(C64-C65)/C65</f>
        <v>3.4384773819513256E-2</v>
      </c>
      <c r="D66" s="197">
        <f t="shared" si="19"/>
        <v>-2.5109311292732694E-2</v>
      </c>
      <c r="E66" s="197">
        <f t="shared" si="19"/>
        <v>9.3947412011891551E-2</v>
      </c>
      <c r="F66" s="197"/>
      <c r="G66" s="197"/>
      <c r="H66" s="198"/>
    </row>
    <row r="67" spans="1:8" ht="15.75" x14ac:dyDescent="0.25">
      <c r="A67" s="193" t="s">
        <v>43</v>
      </c>
      <c r="B67" s="197">
        <f>B64/$E$64</f>
        <v>0.83043783006007776</v>
      </c>
      <c r="C67" s="197">
        <f t="shared" ref="C67:E67" si="20">C64/$E$64</f>
        <v>4.3225542431186724E-2</v>
      </c>
      <c r="D67" s="197">
        <f t="shared" si="20"/>
        <v>0.12633662750873553</v>
      </c>
      <c r="E67" s="197">
        <f t="shared" si="20"/>
        <v>1</v>
      </c>
      <c r="F67" s="197"/>
      <c r="G67" s="197"/>
      <c r="H67" s="198"/>
    </row>
    <row r="68" spans="1:8" x14ac:dyDescent="0.25">
      <c r="A68" s="203" t="s">
        <v>44</v>
      </c>
      <c r="B68" s="336">
        <f>B65/$E$65</f>
        <v>0.81252016076301392</v>
      </c>
      <c r="C68" s="336">
        <f t="shared" ref="C68:E68" si="21">C65/$E$65</f>
        <v>4.5714584622895654E-2</v>
      </c>
      <c r="D68" s="336">
        <f t="shared" si="21"/>
        <v>0.14176525461409029</v>
      </c>
      <c r="E68" s="337">
        <f t="shared" si="21"/>
        <v>1</v>
      </c>
      <c r="F68" s="204"/>
      <c r="G68" s="204"/>
      <c r="H68" s="205"/>
    </row>
    <row r="69" spans="1:8" ht="15.75" x14ac:dyDescent="0.25">
      <c r="A69" s="211"/>
    </row>
    <row r="70" spans="1:8" customFormat="1" ht="18.75" x14ac:dyDescent="0.3">
      <c r="A70" s="104" t="s">
        <v>45</v>
      </c>
    </row>
    <row r="71" spans="1:8" s="223" customFormat="1" x14ac:dyDescent="0.25">
      <c r="A71" s="223" t="s">
        <v>67</v>
      </c>
    </row>
    <row r="72" spans="1:8" s="223" customFormat="1" x14ac:dyDescent="0.25">
      <c r="A72" s="223" t="s">
        <v>68</v>
      </c>
    </row>
    <row r="73" spans="1:8" customFormat="1" x14ac:dyDescent="0.25">
      <c r="A73" s="223" t="s">
        <v>75</v>
      </c>
    </row>
    <row r="74" spans="1:8" customFormat="1" x14ac:dyDescent="0.25">
      <c r="A74" s="330" t="s">
        <v>73</v>
      </c>
    </row>
    <row r="75" spans="1:8" x14ac:dyDescent="0.25">
      <c r="A75" s="330" t="s">
        <v>80</v>
      </c>
    </row>
  </sheetData>
  <mergeCells count="2">
    <mergeCell ref="A1:H2"/>
    <mergeCell ref="A3:H3"/>
  </mergeCells>
  <pageMargins left="0.7" right="0.7" top="0.75" bottom="0.75" header="0.3" footer="0.3"/>
  <pageSetup paperSize="9" scale="61" orientation="portrait" r:id="rId1"/>
  <ignoredErrors>
    <ignoredError sqref="D63 F53 B55:D55 F37 F19 D66 G7 G9 G19:G27 F25 G15:G16 F17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opLeftCell="A58" workbookViewId="0">
      <pane xSplit="1" topLeftCell="B1" activePane="topRight" state="frozen"/>
      <selection pane="topRight" activeCell="O73" sqref="O73"/>
    </sheetView>
  </sheetViews>
  <sheetFormatPr defaultRowHeight="15" x14ac:dyDescent="0.25"/>
  <cols>
    <col min="1" max="1" width="30.28515625" customWidth="1"/>
    <col min="2" max="2" width="9.5703125" style="105" customWidth="1"/>
    <col min="3" max="4" width="9.28515625" style="105" customWidth="1"/>
    <col min="5" max="5" width="11.28515625" style="105" customWidth="1"/>
    <col min="6" max="6" width="9.28515625" style="105" customWidth="1"/>
    <col min="7" max="7" width="9.85546875" style="105" customWidth="1"/>
    <col min="8" max="8" width="10.140625" style="105" customWidth="1"/>
    <col min="9" max="10" width="11.42578125" style="105" customWidth="1"/>
    <col min="11" max="11" width="9.42578125" style="105" customWidth="1"/>
    <col min="12" max="13" width="10.140625" style="105" customWidth="1"/>
    <col min="14" max="14" width="13.140625" style="105" customWidth="1"/>
    <col min="15" max="15" width="10.7109375" style="105" bestFit="1" customWidth="1"/>
    <col min="16" max="16" width="14.7109375" customWidth="1"/>
    <col min="17" max="17" width="11.85546875" customWidth="1"/>
    <col min="18" max="18" width="12.5703125" style="107" customWidth="1"/>
    <col min="19" max="111" width="9.140625" style="1"/>
    <col min="112" max="197" width="9.140625" style="2"/>
  </cols>
  <sheetData>
    <row r="1" spans="1:112" x14ac:dyDescent="0.25">
      <c r="A1" s="485" t="s">
        <v>78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1:112" ht="43.5" customHeight="1" x14ac:dyDescent="0.25">
      <c r="A2" s="486"/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09" t="s">
        <v>63</v>
      </c>
      <c r="B4" s="117"/>
      <c r="C4" s="324"/>
      <c r="D4" s="324"/>
      <c r="E4" s="324"/>
      <c r="F4" s="118"/>
      <c r="G4" s="324"/>
      <c r="H4" s="118"/>
      <c r="I4" s="325"/>
      <c r="J4" s="325"/>
      <c r="K4" s="326"/>
      <c r="L4" s="327"/>
      <c r="M4" s="327"/>
      <c r="N4" s="320"/>
      <c r="O4" s="325"/>
      <c r="P4" s="328"/>
      <c r="Q4" s="329"/>
      <c r="R4" s="119"/>
    </row>
    <row r="5" spans="1:112" s="2" customFormat="1" ht="16.5" thickBot="1" x14ac:dyDescent="0.3">
      <c r="A5" s="358" t="s">
        <v>72</v>
      </c>
      <c r="B5" s="371">
        <v>0</v>
      </c>
      <c r="C5" s="184">
        <v>0</v>
      </c>
      <c r="D5" s="184">
        <v>0</v>
      </c>
      <c r="E5" s="184">
        <v>0</v>
      </c>
      <c r="F5" s="184">
        <v>0</v>
      </c>
      <c r="G5" s="18">
        <v>38.33</v>
      </c>
      <c r="H5" s="372">
        <v>14.47</v>
      </c>
      <c r="I5" s="184">
        <v>23.86</v>
      </c>
      <c r="J5" s="184">
        <v>17.68</v>
      </c>
      <c r="K5" s="371">
        <v>0</v>
      </c>
      <c r="L5" s="371">
        <v>33.39</v>
      </c>
      <c r="M5" s="10">
        <v>0.36</v>
      </c>
      <c r="N5" s="374">
        <v>0</v>
      </c>
      <c r="O5" s="184">
        <f>B5+D5+E5+F5+H5+I5+J5+K5+L5+M5+N5</f>
        <v>89.76</v>
      </c>
      <c r="P5" s="359">
        <f>(O5-O6)/O6</f>
        <v>1794.2</v>
      </c>
      <c r="Q5" s="360">
        <f>O5/$O$84</f>
        <v>7.296184784658504E-4</v>
      </c>
      <c r="R5" s="361">
        <f>O5-O6</f>
        <v>89.710000000000008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19" t="s">
        <v>36</v>
      </c>
      <c r="B6" s="373">
        <v>0</v>
      </c>
      <c r="C6" s="331">
        <v>0</v>
      </c>
      <c r="D6" s="331">
        <v>0</v>
      </c>
      <c r="E6" s="331">
        <v>0</v>
      </c>
      <c r="F6" s="331">
        <v>0</v>
      </c>
      <c r="G6" s="331">
        <v>0.05</v>
      </c>
      <c r="H6" s="331">
        <v>0</v>
      </c>
      <c r="I6" s="331">
        <v>0.05</v>
      </c>
      <c r="J6" s="331">
        <v>0</v>
      </c>
      <c r="K6" s="345">
        <v>0</v>
      </c>
      <c r="L6" s="345">
        <v>0</v>
      </c>
      <c r="M6" s="347">
        <v>0</v>
      </c>
      <c r="N6" s="345">
        <v>0</v>
      </c>
      <c r="O6" s="332">
        <f>B6+D6+E6+F6+H6+I6+J6+K6+L6+M6+N6</f>
        <v>0.05</v>
      </c>
      <c r="P6" s="321"/>
      <c r="Q6" s="323"/>
      <c r="R6" s="322"/>
    </row>
    <row r="7" spans="1:112" s="2" customFormat="1" ht="16.5" thickBot="1" x14ac:dyDescent="0.3">
      <c r="A7" s="40" t="s">
        <v>19</v>
      </c>
      <c r="B7" s="403">
        <v>652.61</v>
      </c>
      <c r="C7" s="389">
        <v>115.12</v>
      </c>
      <c r="D7" s="389">
        <v>106.14</v>
      </c>
      <c r="E7" s="389">
        <v>8.98</v>
      </c>
      <c r="F7" s="389">
        <v>107.46</v>
      </c>
      <c r="G7" s="389">
        <v>3507.93</v>
      </c>
      <c r="H7" s="389">
        <v>1543.64</v>
      </c>
      <c r="I7" s="389">
        <v>1964.29</v>
      </c>
      <c r="J7" s="389">
        <v>1843.83</v>
      </c>
      <c r="K7" s="389">
        <v>3.8</v>
      </c>
      <c r="L7" s="398">
        <v>249.13</v>
      </c>
      <c r="M7" s="389">
        <v>184.47</v>
      </c>
      <c r="N7" s="389">
        <v>1001.03</v>
      </c>
      <c r="O7" s="10">
        <f>B7+C7+F7+G7+J7+K7+L7+M7+N7</f>
        <v>7665.38</v>
      </c>
      <c r="P7" s="11">
        <f>(O7-O8)/O8</f>
        <v>0.14540806034424816</v>
      </c>
      <c r="Q7" s="12">
        <f>O7/$O$84</f>
        <v>6.2308410121017829E-2</v>
      </c>
      <c r="R7" s="13">
        <f>O7-O8</f>
        <v>973.11000000000149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4" t="s">
        <v>16</v>
      </c>
      <c r="B8" s="405">
        <v>581.4</v>
      </c>
      <c r="C8" s="405">
        <v>96.73</v>
      </c>
      <c r="D8" s="405">
        <v>91.37</v>
      </c>
      <c r="E8" s="406">
        <v>5.36</v>
      </c>
      <c r="F8" s="407">
        <v>87.55</v>
      </c>
      <c r="G8" s="407">
        <v>2983.9</v>
      </c>
      <c r="H8" s="407">
        <v>1563.87</v>
      </c>
      <c r="I8" s="407">
        <v>1420.03</v>
      </c>
      <c r="J8" s="407">
        <v>1033.8599999999999</v>
      </c>
      <c r="K8" s="405">
        <v>3.25</v>
      </c>
      <c r="L8" s="405">
        <v>188.95</v>
      </c>
      <c r="M8" s="405">
        <v>141.87</v>
      </c>
      <c r="N8" s="408">
        <v>1574.7599999999998</v>
      </c>
      <c r="O8" s="345">
        <f t="shared" ref="O8:O54" si="0">B8+C8+F8+G8+J8+K8+L8+M8+N8</f>
        <v>6692.2699999999986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398">
        <v>87.79</v>
      </c>
      <c r="C9" s="398">
        <v>34.06</v>
      </c>
      <c r="D9" s="398">
        <v>34.06</v>
      </c>
      <c r="E9" s="448">
        <v>0</v>
      </c>
      <c r="F9" s="398">
        <v>19.23</v>
      </c>
      <c r="G9" s="398">
        <v>798.78</v>
      </c>
      <c r="H9" s="398">
        <v>480.03</v>
      </c>
      <c r="I9" s="398">
        <v>318.75</v>
      </c>
      <c r="J9" s="398">
        <v>245.56</v>
      </c>
      <c r="K9" s="448">
        <v>0</v>
      </c>
      <c r="L9" s="398">
        <v>25.5</v>
      </c>
      <c r="M9" s="398">
        <v>16.77</v>
      </c>
      <c r="N9" s="398">
        <v>412.96000000000004</v>
      </c>
      <c r="O9" s="10">
        <f t="shared" si="0"/>
        <v>1640.65</v>
      </c>
      <c r="P9" s="20">
        <f>(O9-O10)/O10</f>
        <v>0.31194274519211557</v>
      </c>
      <c r="Q9" s="21">
        <f>O9/$O$84</f>
        <v>1.3336102458723234E-2</v>
      </c>
      <c r="R9" s="13">
        <f>O9-O10</f>
        <v>390.10000000000014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4" t="s">
        <v>16</v>
      </c>
      <c r="B10" s="407">
        <v>40.33</v>
      </c>
      <c r="C10" s="407">
        <v>23.56</v>
      </c>
      <c r="D10" s="407">
        <v>23.56</v>
      </c>
      <c r="E10" s="136">
        <v>0</v>
      </c>
      <c r="F10" s="405">
        <v>11.45</v>
      </c>
      <c r="G10" s="406">
        <v>800.01</v>
      </c>
      <c r="H10" s="405">
        <v>514.44000000000005</v>
      </c>
      <c r="I10" s="406">
        <v>285.57</v>
      </c>
      <c r="J10" s="405">
        <v>82.28</v>
      </c>
      <c r="K10" s="331">
        <v>0</v>
      </c>
      <c r="L10" s="407">
        <v>19.760000000000002</v>
      </c>
      <c r="M10" s="407">
        <v>11.72</v>
      </c>
      <c r="N10" s="405">
        <v>261.44</v>
      </c>
      <c r="O10" s="345">
        <f t="shared" si="0"/>
        <v>1250.55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4">
        <v>195.49</v>
      </c>
      <c r="C11" s="315">
        <v>51.16</v>
      </c>
      <c r="D11" s="33">
        <v>51.16</v>
      </c>
      <c r="E11" s="10">
        <v>0</v>
      </c>
      <c r="F11" s="10">
        <v>27.56</v>
      </c>
      <c r="G11" s="9">
        <v>2092.31</v>
      </c>
      <c r="H11" s="10">
        <v>735.39</v>
      </c>
      <c r="I11" s="10">
        <v>1356.92</v>
      </c>
      <c r="J11" s="10">
        <v>195.03</v>
      </c>
      <c r="K11" s="10">
        <v>0</v>
      </c>
      <c r="L11" s="33">
        <v>11.6</v>
      </c>
      <c r="M11" s="33">
        <v>212.21</v>
      </c>
      <c r="N11" s="33">
        <v>383.63</v>
      </c>
      <c r="O11" s="10">
        <f t="shared" si="0"/>
        <v>3168.9900000000002</v>
      </c>
      <c r="P11" s="20">
        <f>(O11-O12)/O12</f>
        <v>1.2259591581193476E-2</v>
      </c>
      <c r="Q11" s="21">
        <f>O11/$O$84</f>
        <v>2.5759287679071919E-2</v>
      </c>
      <c r="R11" s="13">
        <f>O11-O12</f>
        <v>38.380000000000109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1" t="s">
        <v>16</v>
      </c>
      <c r="B12" s="134">
        <v>267.94</v>
      </c>
      <c r="C12" s="334">
        <v>49.9</v>
      </c>
      <c r="D12" s="26">
        <v>49.9</v>
      </c>
      <c r="E12" s="26">
        <v>0</v>
      </c>
      <c r="F12" s="26">
        <v>22.38</v>
      </c>
      <c r="G12" s="333">
        <v>1883.91</v>
      </c>
      <c r="H12" s="26">
        <v>724.26</v>
      </c>
      <c r="I12" s="65">
        <v>1159.6500000000001</v>
      </c>
      <c r="J12" s="144">
        <v>202.82</v>
      </c>
      <c r="K12" s="26">
        <v>0</v>
      </c>
      <c r="L12" s="26">
        <v>17.850000000000001</v>
      </c>
      <c r="M12" s="26">
        <v>141.38</v>
      </c>
      <c r="N12" s="65">
        <v>544.42999999999995</v>
      </c>
      <c r="O12" s="345">
        <f t="shared" si="0"/>
        <v>3130.61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0" t="s">
        <v>70</v>
      </c>
      <c r="B13" s="18">
        <v>90.26</v>
      </c>
      <c r="C13" s="314">
        <v>0</v>
      </c>
      <c r="D13" s="19">
        <v>0</v>
      </c>
      <c r="E13" s="19">
        <v>0</v>
      </c>
      <c r="F13" s="19">
        <v>0.89</v>
      </c>
      <c r="G13" s="9">
        <v>4.3600000000000003</v>
      </c>
      <c r="H13" s="19">
        <v>0.28000000000000003</v>
      </c>
      <c r="I13" s="142">
        <v>4.08</v>
      </c>
      <c r="J13" s="138">
        <v>93.01</v>
      </c>
      <c r="K13" s="19">
        <v>0</v>
      </c>
      <c r="L13" s="19">
        <v>0</v>
      </c>
      <c r="M13" s="19">
        <v>20.83</v>
      </c>
      <c r="N13" s="19">
        <v>0.1</v>
      </c>
      <c r="O13" s="10">
        <f t="shared" si="0"/>
        <v>209.45000000000002</v>
      </c>
      <c r="P13" s="355">
        <f>(O13-O14)/O14</f>
        <v>3.9166666666666665</v>
      </c>
      <c r="Q13" s="21">
        <f>O13/$O$84</f>
        <v>1.7025244019014301E-3</v>
      </c>
      <c r="R13" s="13">
        <f>O13-O14</f>
        <v>166.85000000000002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65" t="s">
        <v>16</v>
      </c>
      <c r="B14" s="185">
        <v>17.03</v>
      </c>
      <c r="C14" s="32">
        <v>0</v>
      </c>
      <c r="D14" s="26">
        <v>0</v>
      </c>
      <c r="E14" s="26">
        <v>0</v>
      </c>
      <c r="F14" s="26">
        <v>0</v>
      </c>
      <c r="G14" s="147">
        <v>0</v>
      </c>
      <c r="H14" s="26">
        <v>0</v>
      </c>
      <c r="I14" s="65">
        <v>0</v>
      </c>
      <c r="J14" s="70">
        <v>21.01</v>
      </c>
      <c r="K14" s="26">
        <v>0</v>
      </c>
      <c r="L14" s="26">
        <v>0</v>
      </c>
      <c r="M14" s="26">
        <v>4.5599999999999996</v>
      </c>
      <c r="N14" s="64">
        <v>0</v>
      </c>
      <c r="O14" s="369">
        <f t="shared" si="0"/>
        <v>42.600000000000009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4" t="s">
        <v>76</v>
      </c>
      <c r="B15" s="18">
        <v>0.92</v>
      </c>
      <c r="C15" s="313">
        <v>0.19</v>
      </c>
      <c r="D15" s="238">
        <v>0.19</v>
      </c>
      <c r="E15" s="238">
        <v>0</v>
      </c>
      <c r="F15" s="238">
        <v>0</v>
      </c>
      <c r="G15" s="10">
        <v>12.83</v>
      </c>
      <c r="H15" s="238">
        <v>0.09</v>
      </c>
      <c r="I15" s="238">
        <v>12.74</v>
      </c>
      <c r="J15" s="238">
        <v>42.3</v>
      </c>
      <c r="K15" s="238">
        <v>0</v>
      </c>
      <c r="L15" s="238">
        <v>0</v>
      </c>
      <c r="M15" s="238">
        <v>0.28999999999999998</v>
      </c>
      <c r="N15" s="238">
        <v>0</v>
      </c>
      <c r="O15" s="10">
        <f t="shared" si="0"/>
        <v>56.529999999999994</v>
      </c>
      <c r="P15" s="377" t="e">
        <f>(O15-O16)/O16</f>
        <v>#DIV/0!</v>
      </c>
      <c r="Q15" s="375">
        <f>O15/$O$84</f>
        <v>4.5950682472899418E-4</v>
      </c>
      <c r="R15" s="376">
        <f>O15-O16</f>
        <v>56.529999999999994</v>
      </c>
    </row>
    <row r="16" spans="1:112" s="15" customFormat="1" ht="16.5" thickBot="1" x14ac:dyDescent="0.3">
      <c r="A16" s="365" t="s">
        <v>16</v>
      </c>
      <c r="B16" s="341">
        <v>0</v>
      </c>
      <c r="C16" s="346">
        <v>0</v>
      </c>
      <c r="D16" s="65">
        <v>0</v>
      </c>
      <c r="E16" s="64">
        <v>0</v>
      </c>
      <c r="F16" s="69">
        <v>0</v>
      </c>
      <c r="G16" s="347">
        <v>0</v>
      </c>
      <c r="H16" s="65">
        <v>0</v>
      </c>
      <c r="I16" s="65">
        <v>0</v>
      </c>
      <c r="J16" s="65">
        <v>0</v>
      </c>
      <c r="K16" s="64">
        <v>0</v>
      </c>
      <c r="L16" s="69">
        <v>0</v>
      </c>
      <c r="M16" s="64">
        <v>0</v>
      </c>
      <c r="N16" s="69">
        <v>0</v>
      </c>
      <c r="O16" s="368">
        <f t="shared" si="0"/>
        <v>0</v>
      </c>
      <c r="P16" s="379"/>
      <c r="Q16" s="380"/>
      <c r="R16" s="29"/>
    </row>
    <row r="17" spans="1:112" s="2" customFormat="1" ht="16.5" thickBot="1" x14ac:dyDescent="0.3">
      <c r="A17" s="366" t="s">
        <v>21</v>
      </c>
      <c r="B17" s="18">
        <v>200.37</v>
      </c>
      <c r="C17" s="316">
        <v>54.08</v>
      </c>
      <c r="D17" s="33">
        <v>54.08</v>
      </c>
      <c r="E17" s="33">
        <v>0</v>
      </c>
      <c r="F17" s="33">
        <v>31.43</v>
      </c>
      <c r="G17" s="33">
        <v>808.21</v>
      </c>
      <c r="H17" s="33">
        <v>359.16</v>
      </c>
      <c r="I17" s="143">
        <v>449.05</v>
      </c>
      <c r="J17" s="367">
        <v>188.22</v>
      </c>
      <c r="K17" s="33">
        <v>0</v>
      </c>
      <c r="L17" s="33">
        <v>34.69</v>
      </c>
      <c r="M17" s="33">
        <v>45.55</v>
      </c>
      <c r="N17" s="33">
        <v>382.9</v>
      </c>
      <c r="O17" s="367">
        <f t="shared" si="0"/>
        <v>1745.4500000000003</v>
      </c>
      <c r="P17" s="378">
        <f>(O17-O18)/O18</f>
        <v>0.23927011963505998</v>
      </c>
      <c r="Q17" s="21">
        <f>O17/$O$84</f>
        <v>1.4187974300782294E-2</v>
      </c>
      <c r="R17" s="13">
        <f>O17-O18</f>
        <v>337.00000000000023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1" t="s">
        <v>16</v>
      </c>
      <c r="B18" s="342">
        <v>188.33</v>
      </c>
      <c r="C18" s="32">
        <v>45.03</v>
      </c>
      <c r="D18" s="26">
        <v>45.03</v>
      </c>
      <c r="E18" s="26">
        <v>0</v>
      </c>
      <c r="F18" s="26">
        <v>30.21</v>
      </c>
      <c r="G18" s="333">
        <v>759.89</v>
      </c>
      <c r="H18" s="26">
        <v>380.08</v>
      </c>
      <c r="I18" s="65">
        <v>379.81</v>
      </c>
      <c r="J18" s="70">
        <v>171.69</v>
      </c>
      <c r="K18" s="26">
        <v>0.08</v>
      </c>
      <c r="L18" s="26">
        <v>30.67</v>
      </c>
      <c r="M18" s="26">
        <v>74.239999999999995</v>
      </c>
      <c r="N18" s="65">
        <v>108.30999999999999</v>
      </c>
      <c r="O18" s="345">
        <f t="shared" si="0"/>
        <v>1408.45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0">
        <v>9.18</v>
      </c>
      <c r="C19" s="316">
        <v>0.02</v>
      </c>
      <c r="D19" s="31">
        <v>0.01</v>
      </c>
      <c r="E19" s="19">
        <v>0.01</v>
      </c>
      <c r="F19" s="19">
        <v>1.74</v>
      </c>
      <c r="G19" s="9">
        <v>502.6</v>
      </c>
      <c r="H19" s="19">
        <v>147.76</v>
      </c>
      <c r="I19" s="142">
        <v>354.84</v>
      </c>
      <c r="J19" s="137">
        <v>11.78</v>
      </c>
      <c r="K19" s="19">
        <v>0</v>
      </c>
      <c r="L19" s="19">
        <v>2.63</v>
      </c>
      <c r="M19" s="19">
        <v>0</v>
      </c>
      <c r="N19" s="19">
        <v>1.38</v>
      </c>
      <c r="O19" s="10">
        <f t="shared" si="0"/>
        <v>529.33000000000004</v>
      </c>
      <c r="P19" s="355">
        <f>(O19-O20)/O20</f>
        <v>197.99624060150381</v>
      </c>
      <c r="Q19" s="21">
        <f>O19/$O$84</f>
        <v>4.3026843717282595E-3</v>
      </c>
      <c r="R19" s="13">
        <f>O19-O20</f>
        <v>526.67000000000007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1" t="s">
        <v>16</v>
      </c>
      <c r="B20" s="185">
        <v>0</v>
      </c>
      <c r="C20" s="343">
        <v>0</v>
      </c>
      <c r="D20" s="26">
        <v>0</v>
      </c>
      <c r="E20" s="26">
        <v>0</v>
      </c>
      <c r="F20" s="26">
        <v>0</v>
      </c>
      <c r="G20" s="333">
        <v>2.2599999999999998</v>
      </c>
      <c r="H20" s="26">
        <v>0</v>
      </c>
      <c r="I20" s="65">
        <v>2.2599999999999998</v>
      </c>
      <c r="J20" s="70">
        <v>0.4</v>
      </c>
      <c r="K20" s="26">
        <v>0</v>
      </c>
      <c r="L20" s="26">
        <v>0</v>
      </c>
      <c r="M20" s="26">
        <v>0</v>
      </c>
      <c r="N20" s="64">
        <v>0</v>
      </c>
      <c r="O20" s="370">
        <f t="shared" si="0"/>
        <v>2.6599999999999997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4">
        <v>575.71</v>
      </c>
      <c r="C21" s="313">
        <v>147.72</v>
      </c>
      <c r="D21" s="180">
        <v>112.54</v>
      </c>
      <c r="E21" s="121">
        <v>35.18</v>
      </c>
      <c r="F21" s="181">
        <v>114.84</v>
      </c>
      <c r="G21" s="9">
        <v>2131.41</v>
      </c>
      <c r="H21" s="182">
        <v>1189.73</v>
      </c>
      <c r="I21" s="122">
        <v>941.68</v>
      </c>
      <c r="J21" s="130">
        <v>938.76</v>
      </c>
      <c r="K21" s="18">
        <v>21.25</v>
      </c>
      <c r="L21" s="183">
        <v>190.27</v>
      </c>
      <c r="M21" s="184">
        <v>534.14</v>
      </c>
      <c r="N21" s="184">
        <v>1885.9699999999998</v>
      </c>
      <c r="O21" s="10">
        <f t="shared" si="0"/>
        <v>6540.07</v>
      </c>
      <c r="P21" s="20">
        <f>(O21-O22)/O22</f>
        <v>0.1910895074150902</v>
      </c>
      <c r="Q21" s="21">
        <f>O21/$O$84</f>
        <v>5.3161273645946458E-2</v>
      </c>
      <c r="R21" s="13">
        <f>O21-O22</f>
        <v>1049.2399999999998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1" t="s">
        <v>16</v>
      </c>
      <c r="B22" s="185">
        <v>477.4</v>
      </c>
      <c r="C22" s="334">
        <v>120.01</v>
      </c>
      <c r="D22" s="136">
        <v>86.89</v>
      </c>
      <c r="E22" s="148">
        <v>33.119999999999997</v>
      </c>
      <c r="F22" s="136">
        <v>80.42</v>
      </c>
      <c r="G22" s="333">
        <v>1625.83</v>
      </c>
      <c r="H22" s="135">
        <v>958.11</v>
      </c>
      <c r="I22" s="149">
        <v>667.72</v>
      </c>
      <c r="J22" s="170">
        <v>694.82</v>
      </c>
      <c r="K22" s="136">
        <v>16.22</v>
      </c>
      <c r="L22" s="135">
        <v>127.05</v>
      </c>
      <c r="M22" s="331">
        <v>451.03</v>
      </c>
      <c r="N22" s="136">
        <v>1898.05</v>
      </c>
      <c r="O22" s="345">
        <f t="shared" si="0"/>
        <v>5490.83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867.72</v>
      </c>
      <c r="C23" s="314">
        <v>361.37</v>
      </c>
      <c r="D23" s="33">
        <v>270.05</v>
      </c>
      <c r="E23" s="33">
        <v>91.32</v>
      </c>
      <c r="F23" s="34">
        <v>219.87</v>
      </c>
      <c r="G23" s="9">
        <v>4602.8900000000003</v>
      </c>
      <c r="H23" s="33">
        <v>2482.09</v>
      </c>
      <c r="I23" s="143">
        <v>2120.8000000000002</v>
      </c>
      <c r="J23" s="138">
        <v>1764.06</v>
      </c>
      <c r="K23" s="33">
        <v>58.41</v>
      </c>
      <c r="L23" s="33">
        <v>294.82</v>
      </c>
      <c r="M23" s="33">
        <v>402.22</v>
      </c>
      <c r="N23" s="33">
        <v>2431.96</v>
      </c>
      <c r="O23" s="10">
        <f t="shared" si="0"/>
        <v>11003.32</v>
      </c>
      <c r="P23" s="20">
        <f>(O23-O24)/O24</f>
        <v>0.166738063629539</v>
      </c>
      <c r="Q23" s="21">
        <f>O23/$O$84</f>
        <v>8.9441016003485516E-2</v>
      </c>
      <c r="R23" s="13">
        <f>O23-O24</f>
        <v>1572.4800000000014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1" t="s">
        <v>16</v>
      </c>
      <c r="B24" s="133">
        <v>763.43</v>
      </c>
      <c r="C24" s="32">
        <v>294.77999999999997</v>
      </c>
      <c r="D24" s="26">
        <v>222.02</v>
      </c>
      <c r="E24" s="26">
        <v>72.760000000000005</v>
      </c>
      <c r="F24" s="26">
        <v>191.28</v>
      </c>
      <c r="G24" s="333">
        <v>3950.95</v>
      </c>
      <c r="H24" s="26">
        <v>2318.73</v>
      </c>
      <c r="I24" s="65">
        <v>1632.22</v>
      </c>
      <c r="J24" s="144">
        <v>1465.02</v>
      </c>
      <c r="K24" s="26">
        <v>55.4</v>
      </c>
      <c r="L24" s="26">
        <v>246.5</v>
      </c>
      <c r="M24" s="26">
        <v>334.79</v>
      </c>
      <c r="N24" s="26">
        <v>2128.69</v>
      </c>
      <c r="O24" s="147">
        <f t="shared" si="0"/>
        <v>9430.8399999999983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243.98</v>
      </c>
      <c r="C25" s="313">
        <v>122.18</v>
      </c>
      <c r="D25" s="19">
        <v>118.14</v>
      </c>
      <c r="E25" s="19">
        <v>4.04</v>
      </c>
      <c r="F25" s="19">
        <v>58.51</v>
      </c>
      <c r="G25" s="9">
        <v>2329.5700000000002</v>
      </c>
      <c r="H25" s="19">
        <v>1152.94</v>
      </c>
      <c r="I25" s="142">
        <v>1176.6300000000001</v>
      </c>
      <c r="J25" s="10">
        <v>577.37</v>
      </c>
      <c r="K25" s="19">
        <v>0.2</v>
      </c>
      <c r="L25" s="19">
        <v>61.98</v>
      </c>
      <c r="M25" s="19">
        <v>107.49</v>
      </c>
      <c r="N25" s="19">
        <v>1656.95</v>
      </c>
      <c r="O25" s="10">
        <f t="shared" si="0"/>
        <v>5158.2299999999996</v>
      </c>
      <c r="P25" s="20">
        <f>(O25-O26)/O26</f>
        <v>0.40400496469730013</v>
      </c>
      <c r="Q25" s="21">
        <f>O25/$O$84</f>
        <v>4.1928920723895979E-2</v>
      </c>
      <c r="R25" s="13">
        <f>O25-O26</f>
        <v>1484.2899999999991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1" t="s">
        <v>16</v>
      </c>
      <c r="B26" s="133">
        <v>220</v>
      </c>
      <c r="C26" s="32">
        <v>112.32</v>
      </c>
      <c r="D26" s="26">
        <v>108.24</v>
      </c>
      <c r="E26" s="26">
        <v>4.08</v>
      </c>
      <c r="F26" s="26">
        <v>74.87</v>
      </c>
      <c r="G26" s="333">
        <v>2122.65</v>
      </c>
      <c r="H26" s="26">
        <v>1071.1099999999999</v>
      </c>
      <c r="I26" s="65">
        <v>1051.54</v>
      </c>
      <c r="J26" s="144">
        <v>400.63</v>
      </c>
      <c r="K26" s="26">
        <v>0.19</v>
      </c>
      <c r="L26" s="26">
        <v>57.45</v>
      </c>
      <c r="M26" s="26">
        <v>43.8</v>
      </c>
      <c r="N26" s="26">
        <v>642.03</v>
      </c>
      <c r="O26" s="147">
        <f t="shared" si="0"/>
        <v>3673.9400000000005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10.93</v>
      </c>
      <c r="C27" s="313">
        <v>0</v>
      </c>
      <c r="D27" s="19">
        <v>0</v>
      </c>
      <c r="E27" s="19">
        <v>0</v>
      </c>
      <c r="F27" s="19">
        <v>0.18</v>
      </c>
      <c r="G27" s="9">
        <v>142.62</v>
      </c>
      <c r="H27" s="19">
        <v>74.239999999999995</v>
      </c>
      <c r="I27" s="142">
        <v>68.38</v>
      </c>
      <c r="J27" s="138">
        <v>37.880000000000003</v>
      </c>
      <c r="K27" s="19">
        <v>0</v>
      </c>
      <c r="L27" s="19">
        <v>0</v>
      </c>
      <c r="M27" s="19">
        <v>7.39</v>
      </c>
      <c r="N27" s="19">
        <v>8.57</v>
      </c>
      <c r="O27" s="10">
        <f t="shared" si="0"/>
        <v>207.57</v>
      </c>
      <c r="P27" s="20">
        <f>(O27-O28)/O28</f>
        <v>0.64503090822634335</v>
      </c>
      <c r="Q27" s="21">
        <f>O27/$O$84</f>
        <v>1.687242731452279E-3</v>
      </c>
      <c r="R27" s="13">
        <f>O27-O28</f>
        <v>81.39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1" t="s">
        <v>16</v>
      </c>
      <c r="B28" s="69">
        <v>4.43</v>
      </c>
      <c r="C28" s="32">
        <v>0</v>
      </c>
      <c r="D28" s="26">
        <v>0</v>
      </c>
      <c r="E28" s="26">
        <v>0</v>
      </c>
      <c r="F28" s="26">
        <v>0</v>
      </c>
      <c r="G28" s="333">
        <v>97.59</v>
      </c>
      <c r="H28" s="26">
        <v>57.88</v>
      </c>
      <c r="I28" s="65">
        <v>39.71</v>
      </c>
      <c r="J28" s="144">
        <v>14.29</v>
      </c>
      <c r="K28" s="26">
        <v>0</v>
      </c>
      <c r="L28" s="26">
        <v>0</v>
      </c>
      <c r="M28" s="26">
        <v>6.27</v>
      </c>
      <c r="N28" s="26">
        <v>3.6</v>
      </c>
      <c r="O28" s="147">
        <f t="shared" si="0"/>
        <v>126.17999999999999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31.55</v>
      </c>
      <c r="C29" s="313">
        <v>18.45</v>
      </c>
      <c r="D29" s="19">
        <v>18.45</v>
      </c>
      <c r="E29" s="19">
        <v>0</v>
      </c>
      <c r="F29" s="19">
        <v>19.04</v>
      </c>
      <c r="G29" s="9">
        <v>544.53</v>
      </c>
      <c r="H29" s="19">
        <v>320.01</v>
      </c>
      <c r="I29" s="142">
        <v>224.52</v>
      </c>
      <c r="J29" s="138">
        <v>137.26</v>
      </c>
      <c r="K29" s="19">
        <v>0</v>
      </c>
      <c r="L29" s="19">
        <v>13.29</v>
      </c>
      <c r="M29" s="19">
        <v>13.15</v>
      </c>
      <c r="N29" s="19">
        <v>31</v>
      </c>
      <c r="O29" s="10">
        <f t="shared" si="0"/>
        <v>808.26999999999987</v>
      </c>
      <c r="P29" s="20">
        <f>(O29-O30)/O30</f>
        <v>0.37645816658435621</v>
      </c>
      <c r="Q29" s="21">
        <f>O29/$O$84</f>
        <v>6.5700615818804903E-3</v>
      </c>
      <c r="R29" s="13">
        <f>O29-O30</f>
        <v>221.05999999999983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1" t="s">
        <v>16</v>
      </c>
      <c r="B30" s="351">
        <v>30.83</v>
      </c>
      <c r="C30" s="352">
        <v>15.38</v>
      </c>
      <c r="D30" s="26">
        <v>15.38</v>
      </c>
      <c r="E30" s="26">
        <v>0</v>
      </c>
      <c r="F30" s="26">
        <v>13.97</v>
      </c>
      <c r="G30" s="333">
        <v>405.65</v>
      </c>
      <c r="H30" s="26">
        <v>267.24</v>
      </c>
      <c r="I30" s="65">
        <v>138.41</v>
      </c>
      <c r="J30" s="144">
        <v>80.400000000000006</v>
      </c>
      <c r="K30" s="26">
        <v>0</v>
      </c>
      <c r="L30" s="26">
        <v>6.5</v>
      </c>
      <c r="M30" s="26">
        <v>12.98</v>
      </c>
      <c r="N30" s="26">
        <v>21.5</v>
      </c>
      <c r="O30" s="147">
        <f t="shared" si="0"/>
        <v>587.21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50.54</v>
      </c>
      <c r="C31" s="314">
        <v>11.6</v>
      </c>
      <c r="D31" s="19">
        <v>11.6</v>
      </c>
      <c r="E31" s="19">
        <v>0</v>
      </c>
      <c r="F31" s="19">
        <v>4.9400000000000004</v>
      </c>
      <c r="G31" s="9">
        <v>519.28</v>
      </c>
      <c r="H31" s="19">
        <v>151.15</v>
      </c>
      <c r="I31" s="142">
        <v>368.13</v>
      </c>
      <c r="J31" s="138">
        <v>18.29</v>
      </c>
      <c r="K31" s="19">
        <v>0</v>
      </c>
      <c r="L31" s="19">
        <v>13.74</v>
      </c>
      <c r="M31" s="19">
        <v>2.73</v>
      </c>
      <c r="N31" s="19">
        <v>3.09</v>
      </c>
      <c r="O31" s="10">
        <f t="shared" si="0"/>
        <v>624.21</v>
      </c>
      <c r="P31" s="20">
        <f>(O31-O32)/O32</f>
        <v>0.8082037020943772</v>
      </c>
      <c r="Q31" s="21">
        <f>O31/$O$84</f>
        <v>5.0739210165237133E-3</v>
      </c>
      <c r="R31" s="13">
        <f>O31-O32</f>
        <v>279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1" t="s">
        <v>16</v>
      </c>
      <c r="B32" s="133">
        <v>26.11</v>
      </c>
      <c r="C32" s="32">
        <v>11.6</v>
      </c>
      <c r="D32" s="26">
        <v>11.6</v>
      </c>
      <c r="E32" s="26">
        <v>0</v>
      </c>
      <c r="F32" s="26">
        <v>3.71</v>
      </c>
      <c r="G32" s="399">
        <v>279.36</v>
      </c>
      <c r="H32" s="26">
        <v>107.75</v>
      </c>
      <c r="I32" s="65">
        <v>171.61</v>
      </c>
      <c r="J32" s="133">
        <v>11.42</v>
      </c>
      <c r="K32" s="26">
        <v>0</v>
      </c>
      <c r="L32" s="26">
        <v>9.76</v>
      </c>
      <c r="M32" s="26">
        <v>1.98</v>
      </c>
      <c r="N32" s="26">
        <v>1.27</v>
      </c>
      <c r="O32" s="147">
        <f t="shared" si="0"/>
        <v>345.21000000000004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89">
        <v>690.49</v>
      </c>
      <c r="C33" s="398">
        <v>165.32</v>
      </c>
      <c r="D33" s="389">
        <v>113.75</v>
      </c>
      <c r="E33" s="389">
        <v>51.57</v>
      </c>
      <c r="F33" s="389">
        <v>157.53</v>
      </c>
      <c r="G33" s="394">
        <v>4738.3599999999997</v>
      </c>
      <c r="H33" s="389">
        <v>1910</v>
      </c>
      <c r="I33" s="389">
        <v>2828.36</v>
      </c>
      <c r="J33" s="389">
        <v>3856.15</v>
      </c>
      <c r="K33" s="389">
        <v>74.38</v>
      </c>
      <c r="L33" s="389">
        <v>77.33</v>
      </c>
      <c r="M33" s="389">
        <v>131.46</v>
      </c>
      <c r="N33" s="389">
        <v>724.26</v>
      </c>
      <c r="O33" s="10">
        <f t="shared" si="0"/>
        <v>10615.279999999999</v>
      </c>
      <c r="P33" s="20">
        <f>(O33-O34)/O34</f>
        <v>-9.5202783445929293E-2</v>
      </c>
      <c r="Q33" s="21">
        <f>O33/$O$84</f>
        <v>8.628681419439585E-2</v>
      </c>
      <c r="R33" s="13">
        <f>O33-O34</f>
        <v>-1116.9400000000005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1" t="s">
        <v>16</v>
      </c>
      <c r="B34" s="390">
        <v>685.11</v>
      </c>
      <c r="C34" s="396">
        <v>148.4</v>
      </c>
      <c r="D34" s="396">
        <v>106.03</v>
      </c>
      <c r="E34" s="396">
        <v>42.37</v>
      </c>
      <c r="F34" s="397">
        <v>169.26</v>
      </c>
      <c r="G34" s="400">
        <v>5378.13</v>
      </c>
      <c r="H34" s="396">
        <v>2320.16</v>
      </c>
      <c r="I34" s="397">
        <v>3057.97</v>
      </c>
      <c r="J34" s="396">
        <v>3459.62</v>
      </c>
      <c r="K34" s="392">
        <v>38.49</v>
      </c>
      <c r="L34" s="401">
        <v>73.13</v>
      </c>
      <c r="M34" s="401">
        <v>200.4</v>
      </c>
      <c r="N34" s="401">
        <v>1579.6799999999998</v>
      </c>
      <c r="O34" s="395">
        <f t="shared" si="0"/>
        <v>11732.22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1566.3</v>
      </c>
      <c r="C35" s="318">
        <v>493.45</v>
      </c>
      <c r="D35" s="10">
        <v>302.42</v>
      </c>
      <c r="E35" s="10">
        <v>191.03</v>
      </c>
      <c r="F35" s="10">
        <v>345.35</v>
      </c>
      <c r="G35" s="9">
        <v>6671.76</v>
      </c>
      <c r="H35" s="33">
        <v>2358.67</v>
      </c>
      <c r="I35" s="10">
        <v>4313.09</v>
      </c>
      <c r="J35" s="138">
        <v>6384.71</v>
      </c>
      <c r="K35" s="10">
        <v>110.4</v>
      </c>
      <c r="L35" s="10">
        <v>330.26</v>
      </c>
      <c r="M35" s="10">
        <v>350.39</v>
      </c>
      <c r="N35" s="10">
        <v>1849.8200000000002</v>
      </c>
      <c r="O35" s="10">
        <f t="shared" si="0"/>
        <v>18102.439999999999</v>
      </c>
      <c r="P35" s="20">
        <f>(O35-O36)/O36</f>
        <v>7.7112656152846182E-2</v>
      </c>
      <c r="Q35" s="21">
        <f>O35/$O$84</f>
        <v>0.14714655447102659</v>
      </c>
      <c r="R35" s="13">
        <f>O35-O36</f>
        <v>1295.9900000000016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1" t="s">
        <v>16</v>
      </c>
      <c r="B36" s="133">
        <v>1508.61</v>
      </c>
      <c r="C36" s="32">
        <v>433.61</v>
      </c>
      <c r="D36" s="26">
        <v>263.54000000000002</v>
      </c>
      <c r="E36" s="26">
        <v>170.07</v>
      </c>
      <c r="F36" s="26">
        <v>311.98</v>
      </c>
      <c r="G36" s="333">
        <v>6509.26</v>
      </c>
      <c r="H36" s="26">
        <v>2485.9899999999998</v>
      </c>
      <c r="I36" s="65">
        <v>4023.27</v>
      </c>
      <c r="J36" s="144">
        <v>5241.04</v>
      </c>
      <c r="K36" s="26">
        <v>92.21</v>
      </c>
      <c r="L36" s="26">
        <v>282.25</v>
      </c>
      <c r="M36" s="26">
        <v>301.70999999999998</v>
      </c>
      <c r="N36" s="26">
        <v>2125.7799999999997</v>
      </c>
      <c r="O36" s="147">
        <f t="shared" si="0"/>
        <v>16806.449999999997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779.46</v>
      </c>
      <c r="C37" s="316">
        <v>234.46</v>
      </c>
      <c r="D37" s="19">
        <v>151.9</v>
      </c>
      <c r="E37" s="19">
        <v>82.56</v>
      </c>
      <c r="F37" s="19">
        <v>172.78</v>
      </c>
      <c r="G37" s="9">
        <v>3325.32</v>
      </c>
      <c r="H37" s="19">
        <v>1112.73</v>
      </c>
      <c r="I37" s="142">
        <v>2212.59</v>
      </c>
      <c r="J37" s="10">
        <v>2887.98</v>
      </c>
      <c r="K37" s="19">
        <v>83.65</v>
      </c>
      <c r="L37" s="19">
        <v>105.58</v>
      </c>
      <c r="M37" s="19">
        <v>339.85</v>
      </c>
      <c r="N37" s="19">
        <v>1609.91</v>
      </c>
      <c r="O37" s="10">
        <f t="shared" si="0"/>
        <v>9538.99</v>
      </c>
      <c r="P37" s="20">
        <f>(O37-O38)/O38</f>
        <v>0.13610935436191907</v>
      </c>
      <c r="Q37" s="21">
        <f>O37/$O$84</f>
        <v>7.7538139147737994E-2</v>
      </c>
      <c r="R37" s="13">
        <f>O37-O38</f>
        <v>1142.8000000000011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1" t="s">
        <v>16</v>
      </c>
      <c r="B38" s="133">
        <v>746.75</v>
      </c>
      <c r="C38" s="32">
        <v>237.56</v>
      </c>
      <c r="D38" s="26">
        <v>156.41999999999999</v>
      </c>
      <c r="E38" s="26">
        <v>81.14</v>
      </c>
      <c r="F38" s="26">
        <v>166.95</v>
      </c>
      <c r="G38" s="333">
        <v>3084.86</v>
      </c>
      <c r="H38" s="26">
        <v>1121.1500000000001</v>
      </c>
      <c r="I38" s="65">
        <v>1963.71</v>
      </c>
      <c r="J38" s="81">
        <v>2546.4499999999998</v>
      </c>
      <c r="K38" s="26">
        <v>64.650000000000006</v>
      </c>
      <c r="L38" s="26">
        <v>104.72</v>
      </c>
      <c r="M38" s="26">
        <v>305.36</v>
      </c>
      <c r="N38" s="26">
        <v>1138.8899999999999</v>
      </c>
      <c r="O38" s="147">
        <f t="shared" si="0"/>
        <v>8396.1899999999987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0.76</v>
      </c>
      <c r="C39" s="316">
        <v>0.06</v>
      </c>
      <c r="D39" s="19">
        <v>0.06</v>
      </c>
      <c r="E39" s="19">
        <v>0</v>
      </c>
      <c r="F39" s="19">
        <v>0.37</v>
      </c>
      <c r="G39" s="9">
        <v>46.09</v>
      </c>
      <c r="H39" s="19">
        <v>0.22</v>
      </c>
      <c r="I39" s="142">
        <v>45.87</v>
      </c>
      <c r="J39" s="138">
        <v>0.06</v>
      </c>
      <c r="K39" s="19">
        <v>0</v>
      </c>
      <c r="L39" s="19">
        <v>24.37</v>
      </c>
      <c r="M39" s="19">
        <v>0.22</v>
      </c>
      <c r="N39" s="19">
        <v>2.5100000000000002</v>
      </c>
      <c r="O39" s="10">
        <f t="shared" si="0"/>
        <v>74.440000000000012</v>
      </c>
      <c r="P39" s="222">
        <f>(O39-O40)/O40</f>
        <v>0.41011555218791462</v>
      </c>
      <c r="Q39" s="21">
        <f>O39/$O$84</f>
        <v>6.0508912140149189E-4</v>
      </c>
      <c r="R39" s="13">
        <f>O39-O40</f>
        <v>21.650000000000013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1" t="s">
        <v>16</v>
      </c>
      <c r="B40" s="69">
        <v>0.97</v>
      </c>
      <c r="C40" s="32">
        <v>0.03</v>
      </c>
      <c r="D40" s="26">
        <v>0.03</v>
      </c>
      <c r="E40" s="26">
        <v>0</v>
      </c>
      <c r="F40" s="26">
        <v>0.23</v>
      </c>
      <c r="G40" s="333">
        <v>29.04</v>
      </c>
      <c r="H40" s="26">
        <v>0.08</v>
      </c>
      <c r="I40" s="65">
        <v>28.96</v>
      </c>
      <c r="J40" s="70">
        <v>0.04</v>
      </c>
      <c r="K40" s="26">
        <v>0</v>
      </c>
      <c r="L40" s="26">
        <v>21.66</v>
      </c>
      <c r="M40" s="26">
        <v>0.13</v>
      </c>
      <c r="N40" s="26">
        <v>0.69</v>
      </c>
      <c r="O40" s="147">
        <f t="shared" si="0"/>
        <v>52.79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2">
        <v>359.79</v>
      </c>
      <c r="C41" s="316">
        <v>62.61</v>
      </c>
      <c r="D41" s="19">
        <v>51.52</v>
      </c>
      <c r="E41" s="19">
        <v>11.09</v>
      </c>
      <c r="F41" s="19">
        <v>61.77</v>
      </c>
      <c r="G41" s="9">
        <v>2210.29</v>
      </c>
      <c r="H41" s="19">
        <v>1012.75</v>
      </c>
      <c r="I41" s="142">
        <v>1197.54</v>
      </c>
      <c r="J41" s="137">
        <v>890.91</v>
      </c>
      <c r="K41" s="19">
        <v>9.57</v>
      </c>
      <c r="L41" s="19">
        <v>26.56</v>
      </c>
      <c r="M41" s="19">
        <v>44.54</v>
      </c>
      <c r="N41" s="19">
        <v>1208.3400000000001</v>
      </c>
      <c r="O41" s="10">
        <f t="shared" si="0"/>
        <v>4874.38</v>
      </c>
      <c r="P41" s="41">
        <f>(O41-O42)/O42</f>
        <v>0.21558945507233371</v>
      </c>
      <c r="Q41" s="42">
        <f>O41/$O$84</f>
        <v>3.9621632342517511E-2</v>
      </c>
      <c r="R41" s="43">
        <f>O41-O42</f>
        <v>864.49000000000024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1" t="s">
        <v>16</v>
      </c>
      <c r="B42" s="133">
        <v>302.62</v>
      </c>
      <c r="C42" s="32">
        <v>58.33</v>
      </c>
      <c r="D42" s="26">
        <v>47.7</v>
      </c>
      <c r="E42" s="26">
        <v>10.63</v>
      </c>
      <c r="F42" s="26">
        <v>53.32</v>
      </c>
      <c r="G42" s="333">
        <v>1806.39</v>
      </c>
      <c r="H42" s="26">
        <v>877.79</v>
      </c>
      <c r="I42" s="64">
        <v>928.6</v>
      </c>
      <c r="J42" s="64">
        <v>661.27</v>
      </c>
      <c r="K42" s="25">
        <v>6.07</v>
      </c>
      <c r="L42" s="26">
        <v>40.119999999999997</v>
      </c>
      <c r="M42" s="26">
        <v>23.29</v>
      </c>
      <c r="N42" s="26">
        <v>1058.48</v>
      </c>
      <c r="O42" s="147">
        <f t="shared" si="0"/>
        <v>4009.89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1" customFormat="1" ht="16.5" thickBot="1" x14ac:dyDescent="0.3">
      <c r="A43" s="214" t="s">
        <v>74</v>
      </c>
      <c r="B43" s="238">
        <v>114.2</v>
      </c>
      <c r="C43" s="317">
        <v>28.64</v>
      </c>
      <c r="D43" s="306">
        <v>28.43</v>
      </c>
      <c r="E43" s="306">
        <v>0.21</v>
      </c>
      <c r="F43" s="306">
        <v>46.4</v>
      </c>
      <c r="G43" s="9">
        <v>1563.8</v>
      </c>
      <c r="H43" s="306">
        <v>937.4</v>
      </c>
      <c r="I43" s="307">
        <v>626.4</v>
      </c>
      <c r="J43" s="238">
        <v>258.24</v>
      </c>
      <c r="K43" s="306">
        <v>0</v>
      </c>
      <c r="L43" s="306">
        <v>11.94</v>
      </c>
      <c r="M43" s="306">
        <v>44.36</v>
      </c>
      <c r="N43" s="306">
        <v>369.43</v>
      </c>
      <c r="O43" s="10">
        <f t="shared" si="0"/>
        <v>2437.0099999999998</v>
      </c>
      <c r="P43" s="308">
        <f>(O43-O44)/O44</f>
        <v>0.26270602438354573</v>
      </c>
      <c r="Q43" s="309">
        <f>O43/$O$84</f>
        <v>1.9809353032598728E-2</v>
      </c>
      <c r="R43" s="310">
        <f>O43-O44</f>
        <v>507.01999999999953</v>
      </c>
    </row>
    <row r="44" spans="1:112" s="15" customFormat="1" ht="16.5" thickBot="1" x14ac:dyDescent="0.3">
      <c r="A44" s="111" t="s">
        <v>16</v>
      </c>
      <c r="B44" s="215">
        <v>108.69</v>
      </c>
      <c r="C44" s="32">
        <v>29.53</v>
      </c>
      <c r="D44" s="216">
        <v>29.39</v>
      </c>
      <c r="E44" s="65">
        <v>0.14000000000000001</v>
      </c>
      <c r="F44" s="65">
        <v>37.17</v>
      </c>
      <c r="G44" s="345">
        <v>1481.61</v>
      </c>
      <c r="H44" s="216">
        <v>920.01</v>
      </c>
      <c r="I44" s="65">
        <v>561.6</v>
      </c>
      <c r="J44" s="65">
        <v>206.69</v>
      </c>
      <c r="K44" s="65">
        <v>0</v>
      </c>
      <c r="L44" s="65">
        <v>10.65</v>
      </c>
      <c r="M44" s="65">
        <v>46.89</v>
      </c>
      <c r="N44" s="26">
        <v>8.76</v>
      </c>
      <c r="O44" s="147">
        <f t="shared" si="0"/>
        <v>1929.9900000000002</v>
      </c>
      <c r="P44" s="217"/>
      <c r="Q44" s="218"/>
      <c r="R44" s="29"/>
    </row>
    <row r="45" spans="1:112" s="241" customFormat="1" ht="16.5" thickBot="1" x14ac:dyDescent="0.3">
      <c r="A45" s="214" t="s">
        <v>24</v>
      </c>
      <c r="B45" s="305">
        <v>621.91999999999996</v>
      </c>
      <c r="C45" s="313">
        <v>15.47</v>
      </c>
      <c r="D45" s="306">
        <v>15.47</v>
      </c>
      <c r="E45" s="306">
        <v>0</v>
      </c>
      <c r="F45" s="306">
        <v>22.49</v>
      </c>
      <c r="G45" s="9">
        <v>688.49</v>
      </c>
      <c r="H45" s="306">
        <v>454.35</v>
      </c>
      <c r="I45" s="307">
        <v>234.14</v>
      </c>
      <c r="J45" s="248">
        <v>357.96</v>
      </c>
      <c r="K45" s="306">
        <v>0</v>
      </c>
      <c r="L45" s="306">
        <v>8.89</v>
      </c>
      <c r="M45" s="306">
        <v>382.77</v>
      </c>
      <c r="N45" s="306">
        <v>1231.8799999999999</v>
      </c>
      <c r="O45" s="10">
        <f t="shared" si="0"/>
        <v>3329.87</v>
      </c>
      <c r="P45" s="311">
        <f>(O45-O46)/O46</f>
        <v>0.32410927310322873</v>
      </c>
      <c r="Q45" s="309">
        <f>O45/$O$84</f>
        <v>2.7067008499209906E-2</v>
      </c>
      <c r="R45" s="310">
        <f>O45-O46</f>
        <v>815.06999999999971</v>
      </c>
    </row>
    <row r="46" spans="1:112" s="15" customFormat="1" ht="16.5" thickBot="1" x14ac:dyDescent="0.3">
      <c r="A46" s="111" t="s">
        <v>16</v>
      </c>
      <c r="B46" s="215">
        <v>522.95000000000005</v>
      </c>
      <c r="C46" s="346">
        <v>12.79</v>
      </c>
      <c r="D46" s="65">
        <v>12.79</v>
      </c>
      <c r="E46" s="64">
        <v>0</v>
      </c>
      <c r="F46" s="216">
        <v>18.72</v>
      </c>
      <c r="G46" s="347">
        <v>699.47</v>
      </c>
      <c r="H46" s="65">
        <v>463.62</v>
      </c>
      <c r="I46" s="64">
        <v>235.85</v>
      </c>
      <c r="J46" s="348">
        <v>301.77999999999997</v>
      </c>
      <c r="K46" s="65">
        <v>0</v>
      </c>
      <c r="L46" s="64">
        <v>8.26</v>
      </c>
      <c r="M46" s="216">
        <v>286.04000000000002</v>
      </c>
      <c r="N46" s="26">
        <v>664.79</v>
      </c>
      <c r="O46" s="147">
        <f t="shared" si="0"/>
        <v>2514.8000000000002</v>
      </c>
      <c r="P46" s="246"/>
      <c r="Q46" s="245"/>
      <c r="R46" s="220"/>
    </row>
    <row r="47" spans="1:112" s="241" customFormat="1" ht="16.5" thickBot="1" x14ac:dyDescent="0.3">
      <c r="A47" s="214" t="s">
        <v>62</v>
      </c>
      <c r="B47" s="305">
        <v>22.7</v>
      </c>
      <c r="C47" s="313">
        <v>1.52</v>
      </c>
      <c r="D47" s="306">
        <v>1.52</v>
      </c>
      <c r="E47" s="306">
        <v>0</v>
      </c>
      <c r="F47" s="306">
        <v>11.02</v>
      </c>
      <c r="G47" s="9">
        <v>1584.94</v>
      </c>
      <c r="H47" s="306">
        <v>404.12</v>
      </c>
      <c r="I47" s="307">
        <v>1180.82</v>
      </c>
      <c r="J47" s="238">
        <v>0.6</v>
      </c>
      <c r="K47" s="306">
        <v>0</v>
      </c>
      <c r="L47" s="306">
        <v>3.31</v>
      </c>
      <c r="M47" s="306">
        <v>29.49</v>
      </c>
      <c r="N47" s="306">
        <v>9.9</v>
      </c>
      <c r="O47" s="10">
        <f t="shared" si="0"/>
        <v>1663.48</v>
      </c>
      <c r="P47" s="312">
        <f>(O47-O48)/O48</f>
        <v>0.12036962202645531</v>
      </c>
      <c r="Q47" s="309">
        <f>O47/$O$84</f>
        <v>1.3521677212103083E-2</v>
      </c>
      <c r="R47" s="310">
        <f>O47-O48</f>
        <v>178.7199999999998</v>
      </c>
    </row>
    <row r="48" spans="1:112" s="15" customFormat="1" ht="16.5" thickBot="1" x14ac:dyDescent="0.3">
      <c r="A48" s="111" t="s">
        <v>16</v>
      </c>
      <c r="B48" s="215">
        <v>26.03</v>
      </c>
      <c r="C48" s="32">
        <v>1.66</v>
      </c>
      <c r="D48" s="216">
        <v>1.66</v>
      </c>
      <c r="E48" s="65">
        <v>0</v>
      </c>
      <c r="F48" s="64">
        <v>10.220000000000001</v>
      </c>
      <c r="G48" s="345">
        <v>1420.38</v>
      </c>
      <c r="H48" s="64">
        <v>413.46</v>
      </c>
      <c r="I48" s="216">
        <v>1006.92</v>
      </c>
      <c r="J48" s="65">
        <v>0.1</v>
      </c>
      <c r="K48" s="65">
        <v>0</v>
      </c>
      <c r="L48" s="64">
        <v>3.65</v>
      </c>
      <c r="M48" s="216">
        <v>13.66</v>
      </c>
      <c r="N48" s="26">
        <v>9.06</v>
      </c>
      <c r="O48" s="147">
        <f t="shared" si="0"/>
        <v>1484.7600000000002</v>
      </c>
      <c r="P48" s="246"/>
      <c r="Q48" s="245"/>
      <c r="R48" s="220"/>
    </row>
    <row r="49" spans="1:197" s="241" customFormat="1" ht="16.5" thickBot="1" x14ac:dyDescent="0.3">
      <c r="A49" s="214" t="s">
        <v>17</v>
      </c>
      <c r="B49" s="305">
        <v>619.01</v>
      </c>
      <c r="C49" s="313">
        <v>248.25</v>
      </c>
      <c r="D49" s="306">
        <v>248.25</v>
      </c>
      <c r="E49" s="306">
        <v>0</v>
      </c>
      <c r="F49" s="306">
        <v>80.61</v>
      </c>
      <c r="G49" s="9">
        <v>2748.23</v>
      </c>
      <c r="H49" s="306">
        <v>1388.61</v>
      </c>
      <c r="I49" s="307">
        <v>1359.62</v>
      </c>
      <c r="J49" s="248">
        <v>593.96</v>
      </c>
      <c r="K49" s="306">
        <v>3.2</v>
      </c>
      <c r="L49" s="306">
        <v>276.27</v>
      </c>
      <c r="M49" s="306">
        <v>237.34</v>
      </c>
      <c r="N49" s="306">
        <v>866.66</v>
      </c>
      <c r="O49" s="10">
        <f t="shared" si="0"/>
        <v>5673.5299999999988</v>
      </c>
      <c r="P49" s="311">
        <f>(O49-O50)/O50</f>
        <v>0.43293032512583968</v>
      </c>
      <c r="Q49" s="309">
        <f>O49/$O$84</f>
        <v>4.6117561565623383E-2</v>
      </c>
      <c r="R49" s="310">
        <f>O49-O50</f>
        <v>1714.1399999999985</v>
      </c>
    </row>
    <row r="50" spans="1:197" s="15" customFormat="1" ht="16.5" thickBot="1" x14ac:dyDescent="0.3">
      <c r="A50" s="111" t="s">
        <v>16</v>
      </c>
      <c r="B50" s="215">
        <v>536.45000000000005</v>
      </c>
      <c r="C50" s="32">
        <v>219.58</v>
      </c>
      <c r="D50" s="216">
        <v>219.58</v>
      </c>
      <c r="E50" s="64">
        <v>0</v>
      </c>
      <c r="F50" s="216">
        <v>72.72</v>
      </c>
      <c r="G50" s="345">
        <v>2013.13</v>
      </c>
      <c r="H50" s="350">
        <v>1158.3399999999999</v>
      </c>
      <c r="I50" s="350">
        <v>854.79</v>
      </c>
      <c r="J50" s="350">
        <v>381.61</v>
      </c>
      <c r="K50" s="216">
        <v>2.72</v>
      </c>
      <c r="L50" s="64">
        <v>249.17</v>
      </c>
      <c r="M50" s="64">
        <v>124.17</v>
      </c>
      <c r="N50" s="26">
        <v>359.84000000000003</v>
      </c>
      <c r="O50" s="147">
        <f t="shared" si="0"/>
        <v>3959.3900000000003</v>
      </c>
      <c r="P50" s="246"/>
      <c r="Q50" s="245"/>
      <c r="R50" s="220"/>
    </row>
    <row r="51" spans="1:197" s="241" customFormat="1" ht="16.5" thickBot="1" x14ac:dyDescent="0.3">
      <c r="A51" s="214" t="s">
        <v>29</v>
      </c>
      <c r="B51" s="452">
        <v>838.36</v>
      </c>
      <c r="C51" s="452">
        <v>262.08999999999997</v>
      </c>
      <c r="D51" s="452">
        <v>163.4</v>
      </c>
      <c r="E51" s="452">
        <v>98.69</v>
      </c>
      <c r="F51" s="452">
        <v>280.39</v>
      </c>
      <c r="G51" s="452">
        <v>4869.7700000000004</v>
      </c>
      <c r="H51" s="452">
        <v>1336.31</v>
      </c>
      <c r="I51" s="452">
        <v>3533.46</v>
      </c>
      <c r="J51" s="452">
        <v>3550.35</v>
      </c>
      <c r="K51" s="452">
        <v>11.45</v>
      </c>
      <c r="L51" s="452">
        <v>131.36000000000001</v>
      </c>
      <c r="M51" s="452">
        <v>248.87</v>
      </c>
      <c r="N51" s="451">
        <v>1209.7</v>
      </c>
      <c r="O51" s="10">
        <f t="shared" si="0"/>
        <v>11402.340000000004</v>
      </c>
      <c r="P51" s="311">
        <f>(O51-O52)/O52</f>
        <v>-4.8776886351330991E-2</v>
      </c>
      <c r="Q51" s="309">
        <f>O51/$O$84</f>
        <v>9.2684469270836747E-2</v>
      </c>
      <c r="R51" s="310">
        <f>O51-O52</f>
        <v>-584.68999999999505</v>
      </c>
    </row>
    <row r="52" spans="1:197" s="15" customFormat="1" ht="16.5" thickBot="1" x14ac:dyDescent="0.3">
      <c r="A52" s="154" t="s">
        <v>16</v>
      </c>
      <c r="B52" s="407">
        <v>944.73</v>
      </c>
      <c r="C52" s="407">
        <v>270.35000000000002</v>
      </c>
      <c r="D52" s="405">
        <v>161.81</v>
      </c>
      <c r="E52" s="405">
        <v>108.54</v>
      </c>
      <c r="F52" s="405">
        <v>255.86</v>
      </c>
      <c r="G52" s="406">
        <v>5087.8100000000004</v>
      </c>
      <c r="H52" s="407">
        <v>1609.93</v>
      </c>
      <c r="I52" s="407">
        <v>3477.88</v>
      </c>
      <c r="J52" s="405">
        <v>4089.13</v>
      </c>
      <c r="K52" s="405">
        <v>8.9700000000000006</v>
      </c>
      <c r="L52" s="405">
        <v>123.57</v>
      </c>
      <c r="M52" s="405">
        <v>186.39</v>
      </c>
      <c r="N52" s="408">
        <v>1020.22</v>
      </c>
      <c r="O52" s="370">
        <f t="shared" si="0"/>
        <v>11987.029999999999</v>
      </c>
      <c r="P52" s="246"/>
      <c r="Q52" s="245"/>
      <c r="R52" s="220"/>
    </row>
    <row r="53" spans="1:197" s="241" customFormat="1" ht="16.5" thickBot="1" x14ac:dyDescent="0.3">
      <c r="A53" s="214" t="s">
        <v>22</v>
      </c>
      <c r="B53" s="305">
        <v>112.23</v>
      </c>
      <c r="C53" s="413">
        <v>13.69</v>
      </c>
      <c r="D53" s="306">
        <v>11.13</v>
      </c>
      <c r="E53" s="306">
        <v>2.56</v>
      </c>
      <c r="F53" s="306">
        <v>6.98</v>
      </c>
      <c r="G53" s="33">
        <v>470.21</v>
      </c>
      <c r="H53" s="306">
        <v>222.22</v>
      </c>
      <c r="I53" s="307">
        <v>247.99</v>
      </c>
      <c r="J53" s="243">
        <v>96.26</v>
      </c>
      <c r="K53" s="306">
        <v>0</v>
      </c>
      <c r="L53" s="306">
        <v>2.5099999999999998</v>
      </c>
      <c r="M53" s="306">
        <v>34.06</v>
      </c>
      <c r="N53" s="306">
        <v>1278.3500000000001</v>
      </c>
      <c r="O53" s="10">
        <f t="shared" si="0"/>
        <v>2014.2900000000002</v>
      </c>
      <c r="P53" s="311">
        <f>(O53-O54)/O54</f>
        <v>0.55594092292480957</v>
      </c>
      <c r="Q53" s="309">
        <f>O53/$O$84</f>
        <v>1.6373253175010895E-2</v>
      </c>
      <c r="R53" s="310">
        <f>O53-O54</f>
        <v>719.71</v>
      </c>
    </row>
    <row r="54" spans="1:197" s="15" customFormat="1" ht="16.5" thickBot="1" x14ac:dyDescent="0.3">
      <c r="A54" s="111" t="s">
        <v>16</v>
      </c>
      <c r="B54" s="133">
        <v>110.76</v>
      </c>
      <c r="C54" s="32">
        <v>19.36</v>
      </c>
      <c r="D54" s="216">
        <v>16.309999999999999</v>
      </c>
      <c r="E54" s="65">
        <v>3.05</v>
      </c>
      <c r="F54" s="64">
        <v>8.91</v>
      </c>
      <c r="G54" s="349">
        <v>484.29</v>
      </c>
      <c r="H54" s="65">
        <v>256.37</v>
      </c>
      <c r="I54" s="65">
        <v>227.92</v>
      </c>
      <c r="J54" s="65">
        <v>72.06</v>
      </c>
      <c r="K54" s="64">
        <v>0</v>
      </c>
      <c r="L54" s="64">
        <v>3.75</v>
      </c>
      <c r="M54" s="216">
        <v>54.45</v>
      </c>
      <c r="N54" s="26">
        <v>541</v>
      </c>
      <c r="O54" s="147">
        <f t="shared" si="0"/>
        <v>1294.5800000000002</v>
      </c>
      <c r="P54" s="221"/>
      <c r="Q54" s="219"/>
      <c r="R54" s="220"/>
    </row>
    <row r="55" spans="1:197" ht="16.5" thickBot="1" x14ac:dyDescent="0.3">
      <c r="A55" s="44" t="s">
        <v>65</v>
      </c>
      <c r="B55" s="45">
        <f>SUM(B5,B7,B9,B11,B13,B17,B19,B21,B23,B25,B27,B29,B31,B33,B35,B37,B39,B41,B43,B45,B47,B49,B51,B53,B15)</f>
        <v>8742.27</v>
      </c>
      <c r="C55" s="45">
        <f t="shared" ref="C55:O55" si="1">SUM(C5,C7,C9,C11,C13,C17,C19,C21,C23,C25,C27,C29,C31,C33,C35,C37,C39,C41,C43,C45,C47,C49,C51,C53,C15)</f>
        <v>2441.5100000000002</v>
      </c>
      <c r="D55" s="45">
        <f t="shared" si="1"/>
        <v>1864.2700000000004</v>
      </c>
      <c r="E55" s="45">
        <f t="shared" si="1"/>
        <v>577.2399999999999</v>
      </c>
      <c r="F55" s="45">
        <f t="shared" si="1"/>
        <v>1791.3799999999997</v>
      </c>
      <c r="G55" s="45">
        <f t="shared" si="1"/>
        <v>46952.909999999996</v>
      </c>
      <c r="H55" s="45">
        <f t="shared" si="1"/>
        <v>19788.36</v>
      </c>
      <c r="I55" s="45">
        <f t="shared" si="1"/>
        <v>27164.550000000003</v>
      </c>
      <c r="J55" s="45">
        <f t="shared" si="1"/>
        <v>24988.209999999995</v>
      </c>
      <c r="K55" s="45">
        <f t="shared" si="1"/>
        <v>376.31</v>
      </c>
      <c r="L55" s="45">
        <f t="shared" si="1"/>
        <v>1929.4199999999998</v>
      </c>
      <c r="M55" s="45">
        <f t="shared" si="1"/>
        <v>3390.95</v>
      </c>
      <c r="N55" s="45">
        <f t="shared" si="1"/>
        <v>18560.3</v>
      </c>
      <c r="O55" s="45">
        <f t="shared" si="1"/>
        <v>109173.26</v>
      </c>
      <c r="P55" s="46">
        <f>(O55-O56)/O56</f>
        <v>0.13309639729281394</v>
      </c>
      <c r="Q55" s="47">
        <f>O55/$O$84</f>
        <v>0.88742009637206642</v>
      </c>
      <c r="R55" s="48">
        <f>O55-O56</f>
        <v>12823.770000000004</v>
      </c>
      <c r="S55" s="14"/>
      <c r="T55" s="22"/>
    </row>
    <row r="56" spans="1:197" s="56" customFormat="1" ht="16.5" thickBot="1" x14ac:dyDescent="0.3">
      <c r="A56" s="49" t="s">
        <v>26</v>
      </c>
      <c r="B56" s="335">
        <f>SUM(B6,B8,B10,B12,B14,B18,B20,B22,B24,B26,B28,B30,B32,B34,B36,B38,B40,B42,B44,B46,B48,B50,B52,B54,B16)</f>
        <v>8110.9</v>
      </c>
      <c r="C56" s="335">
        <f t="shared" ref="C56:O56" si="2">SUM(C6,C8,C10,C12,C14,C18,C20,C22,C24,C26,C28,C30,C32,C34,C36,C38,C40,C42,C44,C46,C48,C50,C52,C54,C16)</f>
        <v>2200.5099999999998</v>
      </c>
      <c r="D56" s="335">
        <f t="shared" si="2"/>
        <v>1669.25</v>
      </c>
      <c r="E56" s="335">
        <f t="shared" si="2"/>
        <v>531.25999999999988</v>
      </c>
      <c r="F56" s="335">
        <f t="shared" si="2"/>
        <v>1621.18</v>
      </c>
      <c r="G56" s="335">
        <f t="shared" si="2"/>
        <v>42906.42</v>
      </c>
      <c r="H56" s="335">
        <f t="shared" si="2"/>
        <v>19590.37</v>
      </c>
      <c r="I56" s="335">
        <f t="shared" si="2"/>
        <v>23316.049999999992</v>
      </c>
      <c r="J56" s="335">
        <f t="shared" si="2"/>
        <v>21138.430000000004</v>
      </c>
      <c r="K56" s="335">
        <f t="shared" si="2"/>
        <v>288.25000000000006</v>
      </c>
      <c r="L56" s="335">
        <f t="shared" si="2"/>
        <v>1625.42</v>
      </c>
      <c r="M56" s="335">
        <f t="shared" si="2"/>
        <v>2767.1099999999997</v>
      </c>
      <c r="N56" s="335">
        <f t="shared" si="2"/>
        <v>15691.27</v>
      </c>
      <c r="O56" s="335">
        <f t="shared" si="2"/>
        <v>96349.489999999991</v>
      </c>
      <c r="P56" s="50"/>
      <c r="Q56" s="51"/>
      <c r="R56" s="52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</row>
    <row r="57" spans="1:197" ht="16.5" thickBot="1" x14ac:dyDescent="0.3">
      <c r="A57" s="57" t="s">
        <v>27</v>
      </c>
      <c r="B57" s="58">
        <f>(B55-B56)/B56</f>
        <v>7.7842163015201873E-2</v>
      </c>
      <c r="C57" s="58">
        <f t="shared" ref="C57:O57" si="3">(C55-C56)/C56</f>
        <v>0.10952006580292772</v>
      </c>
      <c r="D57" s="58">
        <f t="shared" si="3"/>
        <v>0.11683091208626654</v>
      </c>
      <c r="E57" s="58">
        <f t="shared" si="3"/>
        <v>8.6548959078417406E-2</v>
      </c>
      <c r="F57" s="58">
        <f t="shared" si="3"/>
        <v>0.1049852576518336</v>
      </c>
      <c r="G57" s="58">
        <f t="shared" si="3"/>
        <v>9.4309662749770276E-2</v>
      </c>
      <c r="H57" s="58">
        <f t="shared" si="3"/>
        <v>1.0106496201960535E-2</v>
      </c>
      <c r="I57" s="58">
        <f t="shared" si="3"/>
        <v>0.16505797508583195</v>
      </c>
      <c r="J57" s="58">
        <f t="shared" si="3"/>
        <v>0.18212232412719351</v>
      </c>
      <c r="K57" s="58">
        <f t="shared" si="3"/>
        <v>0.30549869904596677</v>
      </c>
      <c r="L57" s="58">
        <f t="shared" si="3"/>
        <v>0.18702858338152586</v>
      </c>
      <c r="M57" s="58">
        <f t="shared" si="3"/>
        <v>0.22544821131071777</v>
      </c>
      <c r="N57" s="58">
        <f t="shared" si="3"/>
        <v>0.18284243404134903</v>
      </c>
      <c r="O57" s="58">
        <f t="shared" si="3"/>
        <v>0.13309639729281394</v>
      </c>
      <c r="P57" s="59"/>
      <c r="Q57" s="60"/>
      <c r="R57" s="48"/>
      <c r="S57" s="14"/>
    </row>
    <row r="58" spans="1:197" ht="16.5" thickBot="1" x14ac:dyDescent="0.3">
      <c r="A58" s="8" t="s">
        <v>31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67"/>
      <c r="R58" s="48"/>
      <c r="S58" s="14"/>
    </row>
    <row r="59" spans="1:197" s="2" customFormat="1" ht="16.5" thickBot="1" x14ac:dyDescent="0.3">
      <c r="A59" s="1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38">
        <v>265.36</v>
      </c>
      <c r="K59" s="9">
        <v>0</v>
      </c>
      <c r="L59" s="9">
        <v>0</v>
      </c>
      <c r="M59" s="9">
        <v>50.18</v>
      </c>
      <c r="N59" s="9">
        <v>0</v>
      </c>
      <c r="O59" s="10">
        <f t="shared" ref="O59:O72" si="4">B59+C59+F59+G59+J59+K59+L59+M59+N59</f>
        <v>315.54000000000002</v>
      </c>
      <c r="P59" s="63">
        <f>(O59-O60)/O60</f>
        <v>0.83336238452152689</v>
      </c>
      <c r="Q59" s="12">
        <f>O59/$O$84</f>
        <v>2.5648820710240023E-3</v>
      </c>
      <c r="R59" s="13">
        <f>O59-O60</f>
        <v>143.43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4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69">
        <v>163.21</v>
      </c>
      <c r="K60" s="26">
        <v>0</v>
      </c>
      <c r="L60" s="26">
        <v>0</v>
      </c>
      <c r="M60" s="26">
        <v>8.9</v>
      </c>
      <c r="N60" s="26">
        <v>0</v>
      </c>
      <c r="O60" s="147">
        <f t="shared" si="4"/>
        <v>172.11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4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7">
        <v>1158.4100000000001</v>
      </c>
      <c r="K61" s="19">
        <v>0</v>
      </c>
      <c r="L61" s="19">
        <v>0</v>
      </c>
      <c r="M61" s="19">
        <v>129.51</v>
      </c>
      <c r="N61" s="19">
        <v>0</v>
      </c>
      <c r="O61" s="10">
        <f t="shared" si="4"/>
        <v>1287.92</v>
      </c>
      <c r="P61" s="20">
        <f>(O61-O62)/O62</f>
        <v>0.29709042933540142</v>
      </c>
      <c r="Q61" s="21">
        <f>O61/$O$84</f>
        <v>1.0468919683441822E-2</v>
      </c>
      <c r="R61" s="13">
        <f>O61-O62</f>
        <v>294.99000000000012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4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5">
        <v>0</v>
      </c>
      <c r="J62" s="65">
        <v>903.02</v>
      </c>
      <c r="K62" s="26">
        <v>0</v>
      </c>
      <c r="L62" s="26">
        <v>0</v>
      </c>
      <c r="M62" s="26">
        <v>89.91</v>
      </c>
      <c r="N62" s="26">
        <v>0</v>
      </c>
      <c r="O62" s="147">
        <f t="shared" si="4"/>
        <v>992.93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7">
        <v>343.25</v>
      </c>
      <c r="K63" s="19">
        <v>0</v>
      </c>
      <c r="L63" s="19">
        <v>0</v>
      </c>
      <c r="M63" s="19">
        <v>12.51</v>
      </c>
      <c r="N63" s="19">
        <v>0</v>
      </c>
      <c r="O63" s="10">
        <f t="shared" si="4"/>
        <v>355.76</v>
      </c>
      <c r="P63" s="20">
        <f>(O63-O64)/O64</f>
        <v>0.527129120879121</v>
      </c>
      <c r="Q63" s="21">
        <f>O63/$O$84</f>
        <v>2.8918122760584995E-3</v>
      </c>
      <c r="R63" s="13">
        <f>O63-O64</f>
        <v>122.80000000000001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4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5">
        <v>0</v>
      </c>
      <c r="J64" s="65">
        <v>218.82</v>
      </c>
      <c r="K64" s="26">
        <v>0</v>
      </c>
      <c r="L64" s="26">
        <v>0</v>
      </c>
      <c r="M64" s="26">
        <v>14.14</v>
      </c>
      <c r="N64" s="26">
        <v>0</v>
      </c>
      <c r="O64" s="147">
        <f t="shared" si="4"/>
        <v>232.95999999999998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7">
        <v>604</v>
      </c>
      <c r="K65" s="19">
        <v>0</v>
      </c>
      <c r="L65" s="19">
        <v>0</v>
      </c>
      <c r="M65" s="19">
        <v>22.73</v>
      </c>
      <c r="N65" s="19">
        <v>0</v>
      </c>
      <c r="O65" s="10">
        <f t="shared" si="4"/>
        <v>626.73</v>
      </c>
      <c r="P65" s="20">
        <f>(O65-O66)/O66</f>
        <v>0.24038632810180705</v>
      </c>
      <c r="Q65" s="21">
        <f>O65/$O$84</f>
        <v>5.0944049577640645E-3</v>
      </c>
      <c r="R65" s="13">
        <f>O65-O66</f>
        <v>121.46000000000004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4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5">
        <v>0</v>
      </c>
      <c r="J66" s="64">
        <v>498.93</v>
      </c>
      <c r="K66" s="26">
        <v>0</v>
      </c>
      <c r="L66" s="26">
        <v>0</v>
      </c>
      <c r="M66" s="26">
        <v>6.34</v>
      </c>
      <c r="N66" s="26">
        <v>0</v>
      </c>
      <c r="O66" s="147">
        <f t="shared" si="4"/>
        <v>505.27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15" customFormat="1" ht="16.5" thickBot="1" x14ac:dyDescent="0.3">
      <c r="A67" s="40" t="s">
        <v>79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0.55000000000000004</v>
      </c>
      <c r="K67" s="19">
        <v>0</v>
      </c>
      <c r="L67" s="19">
        <v>0</v>
      </c>
      <c r="M67" s="19">
        <v>0</v>
      </c>
      <c r="N67" s="19">
        <v>0</v>
      </c>
      <c r="O67" s="19">
        <f t="shared" si="4"/>
        <v>0.55000000000000004</v>
      </c>
      <c r="P67" s="462" t="e">
        <f>(O67-O68)/O68</f>
        <v>#DIV/0!</v>
      </c>
      <c r="Q67" s="21">
        <f>O67/$O$84</f>
        <v>4.4707014611878087E-6</v>
      </c>
      <c r="R67" s="13">
        <f>O67-O68</f>
        <v>0.55000000000000004</v>
      </c>
    </row>
    <row r="68" spans="1:112" s="15" customFormat="1" ht="15.75" thickBot="1" x14ac:dyDescent="0.3">
      <c r="A68" s="154" t="s">
        <v>16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f t="shared" si="4"/>
        <v>0</v>
      </c>
      <c r="P68" s="71"/>
      <c r="Q68" s="72"/>
      <c r="R68" s="468"/>
    </row>
    <row r="69" spans="1:112" s="24" customFormat="1" ht="16.5" thickBot="1" x14ac:dyDescent="0.3">
      <c r="A69" s="40" t="s">
        <v>34</v>
      </c>
      <c r="B69" s="463">
        <v>0</v>
      </c>
      <c r="C69" s="463">
        <v>0</v>
      </c>
      <c r="D69" s="463">
        <v>0</v>
      </c>
      <c r="E69" s="463">
        <v>0</v>
      </c>
      <c r="F69" s="463">
        <v>0</v>
      </c>
      <c r="G69" s="463">
        <v>0</v>
      </c>
      <c r="H69" s="463">
        <v>0</v>
      </c>
      <c r="I69" s="464">
        <v>0</v>
      </c>
      <c r="J69" s="243">
        <v>1224.8499999999999</v>
      </c>
      <c r="K69" s="463">
        <v>0</v>
      </c>
      <c r="L69" s="463">
        <v>0</v>
      </c>
      <c r="M69" s="465">
        <v>103.37</v>
      </c>
      <c r="N69" s="465">
        <v>0</v>
      </c>
      <c r="O69" s="367">
        <f t="shared" si="4"/>
        <v>1328.2199999999998</v>
      </c>
      <c r="P69" s="378">
        <f>(O69-O70)/O70</f>
        <v>0.81265097236438044</v>
      </c>
      <c r="Q69" s="466">
        <f>O69/$O$84</f>
        <v>1.0796500172325219E-2</v>
      </c>
      <c r="R69" s="467">
        <f>O69-O70</f>
        <v>595.4699999999998</v>
      </c>
      <c r="S69" s="35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</row>
    <row r="70" spans="1:112" s="17" customFormat="1" ht="16.5" thickBot="1" x14ac:dyDescent="0.3">
      <c r="A70" s="154" t="s">
        <v>36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65">
        <v>0</v>
      </c>
      <c r="J70" s="144">
        <v>663.6</v>
      </c>
      <c r="K70" s="26">
        <v>0</v>
      </c>
      <c r="L70" s="26">
        <v>0</v>
      </c>
      <c r="M70" s="26">
        <v>69.150000000000006</v>
      </c>
      <c r="N70" s="26">
        <v>0</v>
      </c>
      <c r="O70" s="147">
        <f t="shared" si="4"/>
        <v>732.75</v>
      </c>
      <c r="P70" s="27"/>
      <c r="Q70" s="28"/>
      <c r="R70" s="29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6"/>
    </row>
    <row r="71" spans="1:112" s="241" customFormat="1" ht="16.5" thickBot="1" x14ac:dyDescent="0.3">
      <c r="A71" s="40" t="s">
        <v>64</v>
      </c>
      <c r="B71" s="244">
        <v>0</v>
      </c>
      <c r="C71" s="238">
        <v>0</v>
      </c>
      <c r="D71" s="171">
        <v>0</v>
      </c>
      <c r="E71" s="171">
        <v>0</v>
      </c>
      <c r="F71" s="244">
        <v>0</v>
      </c>
      <c r="G71" s="238">
        <v>0</v>
      </c>
      <c r="H71" s="171">
        <v>0</v>
      </c>
      <c r="I71" s="171">
        <v>0</v>
      </c>
      <c r="J71" s="238">
        <v>3321.18</v>
      </c>
      <c r="K71" s="171">
        <v>0</v>
      </c>
      <c r="L71" s="171">
        <v>0</v>
      </c>
      <c r="M71" s="171">
        <v>78.53</v>
      </c>
      <c r="N71" s="171">
        <v>0</v>
      </c>
      <c r="O71" s="10">
        <f t="shared" si="4"/>
        <v>3399.71</v>
      </c>
      <c r="P71" s="247">
        <f>(O71-O72)/O72</f>
        <v>0.33686321543029057</v>
      </c>
      <c r="Q71" s="139">
        <f>O71/$O$84</f>
        <v>2.7634706299299646E-2</v>
      </c>
      <c r="R71" s="68">
        <f>O71-O72</f>
        <v>856.66000000000031</v>
      </c>
    </row>
    <row r="72" spans="1:112" s="15" customFormat="1" ht="16.5" thickBot="1" x14ac:dyDescent="0.3">
      <c r="A72" s="154" t="s">
        <v>36</v>
      </c>
      <c r="B72" s="64">
        <v>0</v>
      </c>
      <c r="C72" s="65">
        <v>0</v>
      </c>
      <c r="D72" s="26">
        <v>0</v>
      </c>
      <c r="E72" s="25">
        <v>0</v>
      </c>
      <c r="F72" s="25">
        <v>0</v>
      </c>
      <c r="G72" s="65">
        <v>0</v>
      </c>
      <c r="H72" s="65">
        <v>0</v>
      </c>
      <c r="I72" s="64">
        <v>0</v>
      </c>
      <c r="J72" s="64">
        <v>2473.4299999999998</v>
      </c>
      <c r="K72" s="64">
        <v>0</v>
      </c>
      <c r="L72" s="69">
        <v>0</v>
      </c>
      <c r="M72" s="65">
        <v>69.62</v>
      </c>
      <c r="N72" s="65">
        <v>0</v>
      </c>
      <c r="O72" s="147">
        <f t="shared" si="4"/>
        <v>2543.0499999999997</v>
      </c>
      <c r="P72" s="71"/>
      <c r="Q72" s="72"/>
      <c r="R72" s="29"/>
    </row>
    <row r="73" spans="1:112" ht="16.5" thickBot="1" x14ac:dyDescent="0.3">
      <c r="A73" s="73" t="s">
        <v>37</v>
      </c>
      <c r="B73" s="74">
        <f t="shared" ref="B73:O73" si="5">SUM(B59,B61,B63,B65,B67,B69,B71)</f>
        <v>0</v>
      </c>
      <c r="C73" s="74">
        <f t="shared" si="5"/>
        <v>0</v>
      </c>
      <c r="D73" s="74">
        <f t="shared" si="5"/>
        <v>0</v>
      </c>
      <c r="E73" s="74">
        <f t="shared" si="5"/>
        <v>0</v>
      </c>
      <c r="F73" s="74">
        <f t="shared" si="5"/>
        <v>0</v>
      </c>
      <c r="G73" s="74">
        <f t="shared" si="5"/>
        <v>0</v>
      </c>
      <c r="H73" s="74">
        <f t="shared" si="5"/>
        <v>0</v>
      </c>
      <c r="I73" s="74">
        <f t="shared" si="5"/>
        <v>0</v>
      </c>
      <c r="J73" s="74">
        <f t="shared" si="5"/>
        <v>6917.6</v>
      </c>
      <c r="K73" s="74">
        <f t="shared" si="5"/>
        <v>0</v>
      </c>
      <c r="L73" s="74">
        <f t="shared" si="5"/>
        <v>0</v>
      </c>
      <c r="M73" s="74">
        <f t="shared" si="5"/>
        <v>396.82999999999993</v>
      </c>
      <c r="N73" s="74">
        <f t="shared" si="5"/>
        <v>0</v>
      </c>
      <c r="O73" s="74">
        <f t="shared" si="5"/>
        <v>7314.43</v>
      </c>
      <c r="P73" s="59">
        <f>(O73-O74)/O74</f>
        <v>0.41230568422516023</v>
      </c>
      <c r="Q73" s="60">
        <f>O73/$O$84</f>
        <v>5.9455696161374444E-2</v>
      </c>
      <c r="R73" s="75">
        <f>O73-O74</f>
        <v>2135.3600000000006</v>
      </c>
      <c r="S73" s="14"/>
    </row>
    <row r="74" spans="1:112" ht="16.5" thickBot="1" x14ac:dyDescent="0.3">
      <c r="A74" s="49" t="s">
        <v>26</v>
      </c>
      <c r="B74" s="76">
        <f>SUM(B60,B62,B64,B66,B68,B70,B72)</f>
        <v>0</v>
      </c>
      <c r="C74" s="76">
        <f>SUM(C60,C62,C64,C66,C68,C70,C72)</f>
        <v>0</v>
      </c>
      <c r="D74" s="76">
        <f>SUM(D60,D62,D64,D66,D68,D70,D72)</f>
        <v>0</v>
      </c>
      <c r="E74" s="76">
        <f>SUM(E60,E62,E64,E66,E68,E70,E72)</f>
        <v>0</v>
      </c>
      <c r="F74" s="76">
        <f>SUM(F60,F62,F64,F66,F68,F70,F72)</f>
        <v>0</v>
      </c>
      <c r="G74" s="76">
        <f>SUM(G60,G62,G64,G66,G68,G70,G72)</f>
        <v>0</v>
      </c>
      <c r="H74" s="76">
        <f>SUM(H60,H62,H64,H66,H68,H70,H72)</f>
        <v>0</v>
      </c>
      <c r="I74" s="76">
        <f>SUM(I60,I62,I64,I66,I68,I70,I72)</f>
        <v>0</v>
      </c>
      <c r="J74" s="76">
        <f>SUM(J60,J62,J64,J66,J68,J70,J72)</f>
        <v>4921.01</v>
      </c>
      <c r="K74" s="76">
        <f>SUM(K60,K62,K64,K66,K68,K70,K72)</f>
        <v>0</v>
      </c>
      <c r="L74" s="76">
        <f>SUM(L60,L62,L64,L66,L68,L70,L72)</f>
        <v>0</v>
      </c>
      <c r="M74" s="76">
        <f>SUM(M60,M62,M64,M66,M68,M70,M72)</f>
        <v>258.06</v>
      </c>
      <c r="N74" s="76">
        <f>SUM(N60,N62,N64,N66,N68,N70,N72)</f>
        <v>0</v>
      </c>
      <c r="O74" s="76">
        <f>SUM(O60,O62,O64,O66,O68,O70,O72)</f>
        <v>5179.07</v>
      </c>
      <c r="P74" s="77"/>
      <c r="Q74" s="78"/>
      <c r="R74" s="79"/>
      <c r="S74" s="14"/>
    </row>
    <row r="75" spans="1:112" ht="16.5" thickBot="1" x14ac:dyDescent="0.3">
      <c r="A75" s="57" t="s">
        <v>27</v>
      </c>
      <c r="B75" s="74"/>
      <c r="C75" s="74"/>
      <c r="D75" s="74"/>
      <c r="E75" s="74"/>
      <c r="F75" s="74"/>
      <c r="G75" s="74"/>
      <c r="H75" s="74"/>
      <c r="I75" s="74"/>
      <c r="J75" s="140">
        <f>(J73-J74)/J74</f>
        <v>0.405727685983162</v>
      </c>
      <c r="K75" s="58"/>
      <c r="L75" s="58"/>
      <c r="M75" s="80">
        <f>(M73-M74)/M74</f>
        <v>0.53774316050530857</v>
      </c>
      <c r="N75" s="80"/>
      <c r="O75" s="80">
        <f>(O73-O74)/O74</f>
        <v>0.41230568422516023</v>
      </c>
      <c r="P75" s="59"/>
      <c r="Q75" s="60"/>
      <c r="R75" s="48"/>
      <c r="S75" s="14"/>
    </row>
    <row r="76" spans="1:112" ht="16.5" thickBot="1" x14ac:dyDescent="0.3">
      <c r="A76" s="8" t="s">
        <v>38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2"/>
      <c r="Q76" s="62"/>
      <c r="R76" s="48"/>
      <c r="S76" s="14"/>
    </row>
    <row r="77" spans="1:112" s="2" customFormat="1" ht="16.5" thickBot="1" x14ac:dyDescent="0.3">
      <c r="A77" s="242" t="s">
        <v>40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38">
        <v>0</v>
      </c>
      <c r="K77" s="9">
        <v>0</v>
      </c>
      <c r="L77" s="9">
        <v>0</v>
      </c>
      <c r="M77" s="9">
        <v>0</v>
      </c>
      <c r="N77" s="9">
        <v>5649.6</v>
      </c>
      <c r="O77" s="10">
        <f t="shared" ref="O77:O80" si="6">B77+C77+F77+G77+J77+K77+L77+M77+N77</f>
        <v>5649.6</v>
      </c>
      <c r="P77" s="63">
        <f>(O77-O78)/O78</f>
        <v>-0.11316223216388033</v>
      </c>
      <c r="Q77" s="12">
        <f>O77/$O$84</f>
        <v>4.592304540932117E-2</v>
      </c>
      <c r="R77" s="13">
        <f>O77-O78</f>
        <v>-720.89999999999964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6">
        <v>0</v>
      </c>
      <c r="K78" s="26">
        <v>0</v>
      </c>
      <c r="L78" s="26">
        <v>0</v>
      </c>
      <c r="M78" s="26">
        <v>0</v>
      </c>
      <c r="N78" s="26">
        <v>6370.5</v>
      </c>
      <c r="O78" s="145">
        <f t="shared" si="6"/>
        <v>6370.5</v>
      </c>
      <c r="P78" s="127"/>
      <c r="Q78" s="128"/>
      <c r="R78" s="129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s="2" customFormat="1" ht="16.5" thickBot="1" x14ac:dyDescent="0.3">
      <c r="A79" s="23" t="s">
        <v>39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0">
        <v>0</v>
      </c>
      <c r="K79" s="19">
        <v>0</v>
      </c>
      <c r="L79" s="19">
        <v>0</v>
      </c>
      <c r="M79" s="19">
        <v>0</v>
      </c>
      <c r="N79" s="19">
        <v>885.91</v>
      </c>
      <c r="O79" s="10">
        <f t="shared" si="6"/>
        <v>885.91</v>
      </c>
      <c r="P79" s="20">
        <f>(O79-O80)/O80</f>
        <v>8.056165583787453E-3</v>
      </c>
      <c r="Q79" s="21">
        <f>O79/$O$84</f>
        <v>7.201162057237984E-3</v>
      </c>
      <c r="R79" s="13">
        <f>O79-O80</f>
        <v>7.0799999999999272</v>
      </c>
      <c r="S79" s="14"/>
      <c r="T79" s="2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2" s="17" customFormat="1" ht="16.5" thickBot="1" x14ac:dyDescent="0.3">
      <c r="A80" s="30" t="s">
        <v>16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141">
        <v>0</v>
      </c>
      <c r="K80" s="26">
        <v>0</v>
      </c>
      <c r="L80" s="26">
        <v>0</v>
      </c>
      <c r="M80" s="26">
        <v>0</v>
      </c>
      <c r="N80" s="26">
        <v>878.83</v>
      </c>
      <c r="O80" s="145">
        <f t="shared" si="6"/>
        <v>878.83</v>
      </c>
      <c r="P80" s="127"/>
      <c r="Q80" s="128"/>
      <c r="R80" s="129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6"/>
    </row>
    <row r="81" spans="1:197" ht="16.5" thickBot="1" x14ac:dyDescent="0.3">
      <c r="A81" s="73" t="s">
        <v>41</v>
      </c>
      <c r="B81" s="74">
        <f t="shared" ref="B81:O82" si="7">SUM(B77,B79)</f>
        <v>0</v>
      </c>
      <c r="C81" s="74">
        <f t="shared" si="7"/>
        <v>0</v>
      </c>
      <c r="D81" s="74">
        <f t="shared" si="7"/>
        <v>0</v>
      </c>
      <c r="E81" s="74">
        <f t="shared" si="7"/>
        <v>0</v>
      </c>
      <c r="F81" s="74">
        <f t="shared" si="7"/>
        <v>0</v>
      </c>
      <c r="G81" s="74">
        <f t="shared" si="7"/>
        <v>0</v>
      </c>
      <c r="H81" s="74">
        <f t="shared" si="7"/>
        <v>0</v>
      </c>
      <c r="I81" s="74">
        <f t="shared" si="7"/>
        <v>0</v>
      </c>
      <c r="J81" s="74">
        <f>SUM(J77,J79)</f>
        <v>0</v>
      </c>
      <c r="K81" s="74">
        <f t="shared" si="7"/>
        <v>0</v>
      </c>
      <c r="L81" s="74">
        <f t="shared" si="7"/>
        <v>0</v>
      </c>
      <c r="M81" s="74">
        <f t="shared" si="7"/>
        <v>0</v>
      </c>
      <c r="N81" s="74">
        <f>SUM(N77,N79)</f>
        <v>6535.51</v>
      </c>
      <c r="O81" s="74">
        <f t="shared" si="7"/>
        <v>6535.51</v>
      </c>
      <c r="P81" s="59">
        <f>(O81-O82)/O82</f>
        <v>-9.8467030746289624E-2</v>
      </c>
      <c r="Q81" s="60">
        <f>O81/$O$84</f>
        <v>5.3124207466559159E-2</v>
      </c>
      <c r="R81" s="48">
        <f>O81-O82</f>
        <v>-713.81999999999971</v>
      </c>
      <c r="S81" s="14"/>
    </row>
    <row r="82" spans="1:197" ht="15.75" thickBot="1" x14ac:dyDescent="0.3">
      <c r="A82" s="49" t="s">
        <v>26</v>
      </c>
      <c r="B82" s="81">
        <f t="shared" si="7"/>
        <v>0</v>
      </c>
      <c r="C82" s="81">
        <f t="shared" si="7"/>
        <v>0</v>
      </c>
      <c r="D82" s="81">
        <f t="shared" si="7"/>
        <v>0</v>
      </c>
      <c r="E82" s="81">
        <f t="shared" si="7"/>
        <v>0</v>
      </c>
      <c r="F82" s="81">
        <f t="shared" si="7"/>
        <v>0</v>
      </c>
      <c r="G82" s="81">
        <f t="shared" si="7"/>
        <v>0</v>
      </c>
      <c r="H82" s="81">
        <f t="shared" si="7"/>
        <v>0</v>
      </c>
      <c r="I82" s="81">
        <f t="shared" si="7"/>
        <v>0</v>
      </c>
      <c r="J82" s="81">
        <f>SUM(J78,J80)</f>
        <v>0</v>
      </c>
      <c r="K82" s="81">
        <f t="shared" si="7"/>
        <v>0</v>
      </c>
      <c r="L82" s="81">
        <f t="shared" si="7"/>
        <v>0</v>
      </c>
      <c r="M82" s="81">
        <f t="shared" si="7"/>
        <v>0</v>
      </c>
      <c r="N82" s="81">
        <f>SUM(N78,N80)</f>
        <v>7249.33</v>
      </c>
      <c r="O82" s="81">
        <f>B82+C82+F82+G82+J82+K82+L82+M82+N82</f>
        <v>7249.33</v>
      </c>
      <c r="P82" s="82"/>
      <c r="Q82" s="83"/>
      <c r="R82" s="66"/>
      <c r="S82" s="14"/>
    </row>
    <row r="83" spans="1:197" ht="16.5" thickBot="1" x14ac:dyDescent="0.3">
      <c r="A83" s="57" t="s">
        <v>27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140">
        <f>(N81-N82)/N82</f>
        <v>-9.8467030746289624E-2</v>
      </c>
      <c r="O83" s="80">
        <f>(O81-O82)/O82</f>
        <v>-9.8467030746289624E-2</v>
      </c>
      <c r="P83" s="59"/>
      <c r="Q83" s="60"/>
      <c r="R83" s="48"/>
      <c r="S83" s="14"/>
    </row>
    <row r="84" spans="1:197" ht="16.5" thickBot="1" x14ac:dyDescent="0.3">
      <c r="A84" s="84" t="s">
        <v>42</v>
      </c>
      <c r="B84" s="85">
        <f>SUM(B55,B73,B81)</f>
        <v>8742.27</v>
      </c>
      <c r="C84" s="85">
        <f t="shared" ref="C84:N84" si="8">SUM(C55,C73,C81)</f>
        <v>2441.5100000000002</v>
      </c>
      <c r="D84" s="85">
        <f t="shared" si="8"/>
        <v>1864.2700000000004</v>
      </c>
      <c r="E84" s="85">
        <f t="shared" si="8"/>
        <v>577.2399999999999</v>
      </c>
      <c r="F84" s="85">
        <f t="shared" si="8"/>
        <v>1791.3799999999997</v>
      </c>
      <c r="G84" s="85">
        <f t="shared" si="8"/>
        <v>46952.909999999996</v>
      </c>
      <c r="H84" s="85">
        <f t="shared" si="8"/>
        <v>19788.36</v>
      </c>
      <c r="I84" s="85">
        <f t="shared" si="8"/>
        <v>27164.550000000003</v>
      </c>
      <c r="J84" s="85">
        <f t="shared" si="8"/>
        <v>31905.809999999998</v>
      </c>
      <c r="K84" s="85">
        <f t="shared" si="8"/>
        <v>376.31</v>
      </c>
      <c r="L84" s="85">
        <f t="shared" si="8"/>
        <v>1929.4199999999998</v>
      </c>
      <c r="M84" s="85">
        <f t="shared" si="8"/>
        <v>3787.7799999999997</v>
      </c>
      <c r="N84" s="85">
        <f t="shared" si="8"/>
        <v>25095.809999999998</v>
      </c>
      <c r="O84" s="85">
        <f>SUM(O55,O73,O81)</f>
        <v>123023.2</v>
      </c>
      <c r="P84" s="59">
        <f>(O84-O85)/O85</f>
        <v>0.13095777092201363</v>
      </c>
      <c r="Q84" s="60">
        <f>O84/$O$84</f>
        <v>1</v>
      </c>
      <c r="R84" s="48">
        <f>O84-O85</f>
        <v>14245.309999999998</v>
      </c>
      <c r="S84" s="14"/>
    </row>
    <row r="85" spans="1:197" ht="15.75" x14ac:dyDescent="0.25">
      <c r="A85" s="86" t="s">
        <v>26</v>
      </c>
      <c r="B85" s="87">
        <f>SUM(B56,B74,B82)</f>
        <v>8110.9</v>
      </c>
      <c r="C85" s="87">
        <f t="shared" ref="C85:O85" si="9">SUM(C56,C74,C82)</f>
        <v>2200.5099999999998</v>
      </c>
      <c r="D85" s="87">
        <f t="shared" si="9"/>
        <v>1669.25</v>
      </c>
      <c r="E85" s="87">
        <f t="shared" si="9"/>
        <v>531.25999999999988</v>
      </c>
      <c r="F85" s="87">
        <f t="shared" si="9"/>
        <v>1621.18</v>
      </c>
      <c r="G85" s="87">
        <f t="shared" si="9"/>
        <v>42906.42</v>
      </c>
      <c r="H85" s="87">
        <f t="shared" si="9"/>
        <v>19590.37</v>
      </c>
      <c r="I85" s="87">
        <f t="shared" si="9"/>
        <v>23316.049999999992</v>
      </c>
      <c r="J85" s="87">
        <f t="shared" si="9"/>
        <v>26059.440000000002</v>
      </c>
      <c r="K85" s="87">
        <f t="shared" si="9"/>
        <v>288.25000000000006</v>
      </c>
      <c r="L85" s="87">
        <f t="shared" si="9"/>
        <v>1625.42</v>
      </c>
      <c r="M85" s="87">
        <f t="shared" si="9"/>
        <v>3025.1699999999996</v>
      </c>
      <c r="N85" s="87">
        <f t="shared" si="9"/>
        <v>22940.6</v>
      </c>
      <c r="O85" s="87">
        <f t="shared" si="9"/>
        <v>108777.89</v>
      </c>
      <c r="P85" s="88"/>
      <c r="Q85" s="89"/>
      <c r="R85" s="90"/>
      <c r="S85" s="14"/>
    </row>
    <row r="86" spans="1:197" ht="15.75" x14ac:dyDescent="0.25">
      <c r="A86" s="91" t="s">
        <v>27</v>
      </c>
      <c r="B86" s="92">
        <f t="shared" ref="B86:N86" si="10">(B84-B85)/B85</f>
        <v>7.7842163015201873E-2</v>
      </c>
      <c r="C86" s="92">
        <f t="shared" si="10"/>
        <v>0.10952006580292772</v>
      </c>
      <c r="D86" s="92">
        <f t="shared" si="10"/>
        <v>0.11683091208626654</v>
      </c>
      <c r="E86" s="92">
        <f t="shared" si="10"/>
        <v>8.6548959078417406E-2</v>
      </c>
      <c r="F86" s="92">
        <f t="shared" si="10"/>
        <v>0.1049852576518336</v>
      </c>
      <c r="G86" s="92">
        <f t="shared" si="10"/>
        <v>9.4309662749770276E-2</v>
      </c>
      <c r="H86" s="92">
        <f t="shared" si="10"/>
        <v>1.0106496201960535E-2</v>
      </c>
      <c r="I86" s="92">
        <f t="shared" si="10"/>
        <v>0.16505797508583195</v>
      </c>
      <c r="J86" s="92">
        <f t="shared" si="10"/>
        <v>0.22434749173428112</v>
      </c>
      <c r="K86" s="92">
        <f t="shared" si="10"/>
        <v>0.30549869904596677</v>
      </c>
      <c r="L86" s="92">
        <f t="shared" si="10"/>
        <v>0.18702858338152586</v>
      </c>
      <c r="M86" s="92">
        <f t="shared" si="10"/>
        <v>0.25208831239236151</v>
      </c>
      <c r="N86" s="92">
        <f t="shared" si="10"/>
        <v>9.3947412011891551E-2</v>
      </c>
      <c r="O86" s="93">
        <f>(O84-O85)/O85</f>
        <v>0.13095777092201363</v>
      </c>
      <c r="P86" s="94"/>
      <c r="Q86" s="95"/>
      <c r="R86" s="94"/>
      <c r="S86" s="14"/>
    </row>
    <row r="87" spans="1:197" s="1" customFormat="1" ht="15.75" x14ac:dyDescent="0.25">
      <c r="A87" s="96" t="s">
        <v>43</v>
      </c>
      <c r="B87" s="92">
        <f t="shared" ref="B87:O87" si="11">B84/$O$84</f>
        <v>7.106196229654245E-2</v>
      </c>
      <c r="C87" s="92">
        <f t="shared" si="11"/>
        <v>1.984593149909936E-2</v>
      </c>
      <c r="D87" s="92">
        <f t="shared" si="11"/>
        <v>1.5153808387361087E-2</v>
      </c>
      <c r="E87" s="92">
        <f t="shared" si="11"/>
        <v>4.6921231117382734E-3</v>
      </c>
      <c r="F87" s="92">
        <f t="shared" si="11"/>
        <v>1.4561318515532027E-2</v>
      </c>
      <c r="G87" s="92">
        <f t="shared" si="11"/>
        <v>0.38165898789821756</v>
      </c>
      <c r="H87" s="92">
        <f t="shared" si="11"/>
        <v>0.16085063630274615</v>
      </c>
      <c r="I87" s="92">
        <f t="shared" si="11"/>
        <v>0.22080835159547146</v>
      </c>
      <c r="J87" s="92">
        <f t="shared" si="11"/>
        <v>0.25934791161341925</v>
      </c>
      <c r="K87" s="92">
        <f t="shared" si="11"/>
        <v>3.0588539397446986E-3</v>
      </c>
      <c r="L87" s="92">
        <f t="shared" si="11"/>
        <v>1.5683383296809055E-2</v>
      </c>
      <c r="M87" s="92">
        <f t="shared" si="11"/>
        <v>3.0789151964832649E-2</v>
      </c>
      <c r="N87" s="92">
        <f t="shared" si="11"/>
        <v>0.20399249897580293</v>
      </c>
      <c r="O87" s="92">
        <f t="shared" si="11"/>
        <v>1</v>
      </c>
      <c r="P87" s="94"/>
      <c r="Q87" s="95"/>
      <c r="R87" s="94"/>
      <c r="S87" s="14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s="1" customFormat="1" ht="15.75" x14ac:dyDescent="0.25">
      <c r="A88" s="97" t="s">
        <v>44</v>
      </c>
      <c r="B88" s="98">
        <f t="shared" ref="B88:N88" si="12">B85/$O$85</f>
        <v>7.4563865873846238E-2</v>
      </c>
      <c r="C88" s="98">
        <f t="shared" si="12"/>
        <v>2.0229386688783903E-2</v>
      </c>
      <c r="D88" s="98">
        <f t="shared" si="12"/>
        <v>1.5345489786573355E-2</v>
      </c>
      <c r="E88" s="98">
        <f t="shared" si="12"/>
        <v>4.8838969022105489E-3</v>
      </c>
      <c r="F88" s="98">
        <f t="shared" si="12"/>
        <v>1.4903580130116516E-2</v>
      </c>
      <c r="G88" s="98">
        <f t="shared" si="12"/>
        <v>0.39444063494888526</v>
      </c>
      <c r="H88" s="98">
        <f t="shared" si="12"/>
        <v>0.18009514617354683</v>
      </c>
      <c r="I88" s="98">
        <f t="shared" si="12"/>
        <v>0.21434548877533838</v>
      </c>
      <c r="J88" s="98">
        <f t="shared" si="12"/>
        <v>0.23956559554519768</v>
      </c>
      <c r="K88" s="98">
        <f t="shared" si="12"/>
        <v>2.6498951211500798E-3</v>
      </c>
      <c r="L88" s="98">
        <f t="shared" si="12"/>
        <v>1.4942558639444102E-2</v>
      </c>
      <c r="M88" s="98">
        <f t="shared" si="12"/>
        <v>2.7810522892106105E-2</v>
      </c>
      <c r="N88" s="98">
        <f t="shared" si="12"/>
        <v>0.2108939601604701</v>
      </c>
      <c r="O88" s="99">
        <f>B88+C88+F88+G88+J88+L88+K88+M88+N88</f>
        <v>0.99999999999999989</v>
      </c>
      <c r="P88" s="90"/>
      <c r="Q88" s="100"/>
      <c r="R88" s="90"/>
      <c r="S88" s="14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</row>
    <row r="89" spans="1:197" s="1" customFormat="1" ht="15.75" x14ac:dyDescent="0.25">
      <c r="A89" s="101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3"/>
      <c r="Q89" s="103"/>
      <c r="R89" s="103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</row>
    <row r="90" spans="1:197" ht="18.75" x14ac:dyDescent="0.3">
      <c r="A90" s="104" t="s">
        <v>45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23" customFormat="1" x14ac:dyDescent="0.25">
      <c r="A91" s="223" t="s">
        <v>67</v>
      </c>
    </row>
    <row r="92" spans="1:197" s="223" customFormat="1" x14ac:dyDescent="0.25">
      <c r="A92" s="223" t="s">
        <v>68</v>
      </c>
    </row>
    <row r="93" spans="1:197" s="1" customFormat="1" x14ac:dyDescent="0.25">
      <c r="A93" s="330" t="s">
        <v>73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/>
      <c r="Q93"/>
      <c r="R93" s="106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 s="330" t="s">
        <v>75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/>
      <c r="Q94"/>
      <c r="R94" s="106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 s="330" t="s">
        <v>80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/>
      <c r="Q95"/>
      <c r="R95" s="106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/>
      <c r="Q96"/>
      <c r="R96" s="106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/>
      <c r="Q97"/>
      <c r="R97" s="106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/>
      <c r="Q98"/>
      <c r="R98" s="106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/>
      <c r="Q99"/>
      <c r="R99" s="106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/>
      <c r="Q100"/>
      <c r="R100" s="106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/>
      <c r="Q101"/>
      <c r="R101" s="106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/>
      <c r="Q102"/>
      <c r="R102" s="106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/>
      <c r="Q103"/>
      <c r="R103" s="106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/>
      <c r="Q104"/>
      <c r="R104" s="106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/>
      <c r="Q105"/>
      <c r="R105" s="106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/>
      <c r="Q106"/>
      <c r="R106" s="106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/>
      <c r="Q107"/>
      <c r="R107" s="106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/>
      <c r="Q108"/>
      <c r="R108" s="106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/>
      <c r="Q109"/>
      <c r="R109" s="106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/>
      <c r="Q110"/>
      <c r="R110" s="106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/>
      <c r="Q111"/>
      <c r="R111" s="106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/>
      <c r="Q112"/>
      <c r="R112" s="106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/>
      <c r="Q113"/>
      <c r="R113" s="106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/>
      <c r="Q114"/>
      <c r="R114" s="106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/>
      <c r="Q115"/>
      <c r="R115" s="106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/>
      <c r="Q116"/>
      <c r="R116" s="106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/>
      <c r="Q117"/>
      <c r="R117" s="106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/>
      <c r="Q118"/>
      <c r="R118" s="106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/>
      <c r="Q119"/>
      <c r="R119" s="106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/>
      <c r="Q120"/>
      <c r="R120" s="106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/>
      <c r="Q121"/>
      <c r="R121" s="106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/>
      <c r="Q122"/>
      <c r="R122" s="106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/>
      <c r="Q123"/>
      <c r="R123" s="106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/>
      <c r="Q124"/>
      <c r="R124" s="106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/>
      <c r="Q125"/>
      <c r="R125" s="106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/>
      <c r="Q126"/>
      <c r="R126" s="106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/>
      <c r="Q127"/>
      <c r="R127" s="106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/>
      <c r="Q128"/>
      <c r="R128" s="106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/>
      <c r="Q129"/>
      <c r="R129" s="106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/>
      <c r="Q130"/>
      <c r="R130" s="106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/>
      <c r="Q131"/>
      <c r="R131" s="106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/>
      <c r="Q132"/>
      <c r="R132" s="106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/>
      <c r="Q133"/>
      <c r="R133" s="106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/>
      <c r="Q134"/>
      <c r="R134" s="106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/>
      <c r="Q135"/>
      <c r="R135" s="106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/>
      <c r="Q136"/>
      <c r="R136" s="106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/>
      <c r="Q137"/>
      <c r="R137" s="106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/>
      <c r="Q138"/>
      <c r="R138" s="106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/>
      <c r="Q139"/>
      <c r="R139" s="106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/>
      <c r="Q140"/>
      <c r="R140" s="106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/>
      <c r="Q141"/>
      <c r="R141" s="106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/>
      <c r="Q142"/>
      <c r="R142" s="106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/>
      <c r="Q143"/>
      <c r="R143" s="106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/>
      <c r="Q144"/>
      <c r="R144" s="106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/>
      <c r="Q145"/>
      <c r="R145" s="106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/>
      <c r="Q146"/>
      <c r="R146" s="106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/>
      <c r="Q147"/>
      <c r="R147" s="106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/>
      <c r="Q148"/>
      <c r="R148" s="106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/>
      <c r="Q149"/>
      <c r="R149" s="106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/>
      <c r="Q150"/>
      <c r="R150" s="106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/>
      <c r="Q151"/>
      <c r="R151" s="106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/>
      <c r="Q152"/>
      <c r="R152" s="106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/>
      <c r="Q153"/>
      <c r="R153" s="106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/>
      <c r="Q154"/>
      <c r="R154" s="106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/>
      <c r="Q155"/>
      <c r="R155" s="106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/>
      <c r="Q156"/>
      <c r="R156" s="106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/>
      <c r="Q157"/>
      <c r="R157" s="106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/>
      <c r="Q158"/>
      <c r="R158" s="106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/>
      <c r="Q159"/>
      <c r="R159" s="106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/>
      <c r="Q160"/>
      <c r="R160" s="106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/>
      <c r="Q161"/>
      <c r="R161" s="106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/>
      <c r="Q162"/>
      <c r="R162" s="106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/>
      <c r="Q163"/>
      <c r="R163" s="106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/>
      <c r="Q164"/>
      <c r="R164" s="106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/>
      <c r="Q165"/>
      <c r="R165" s="106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/>
      <c r="Q166"/>
      <c r="R166" s="106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/>
      <c r="Q167"/>
      <c r="R167" s="106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/>
      <c r="Q168"/>
      <c r="R168" s="106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/>
      <c r="Q169"/>
      <c r="R169" s="106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/>
      <c r="Q170"/>
      <c r="R170" s="106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/>
      <c r="Q171"/>
      <c r="R171" s="106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/>
      <c r="Q172"/>
      <c r="R172" s="106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/>
      <c r="Q173"/>
      <c r="R173" s="106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/>
      <c r="Q174"/>
      <c r="R174" s="106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/>
      <c r="Q175"/>
      <c r="R175" s="106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/>
      <c r="Q176"/>
      <c r="R176" s="106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/>
      <c r="Q177"/>
      <c r="R177" s="106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/>
      <c r="Q178"/>
      <c r="R178" s="106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/>
      <c r="Q179"/>
      <c r="R179" s="106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/>
      <c r="Q180"/>
      <c r="R180" s="106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/>
      <c r="Q181"/>
      <c r="R181" s="106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/>
      <c r="Q182"/>
      <c r="R182" s="106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/>
      <c r="Q183"/>
      <c r="R183" s="106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/>
      <c r="Q184"/>
      <c r="R184" s="106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/>
      <c r="Q185"/>
      <c r="R185" s="106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/>
      <c r="Q186"/>
      <c r="R186" s="106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/>
      <c r="Q187"/>
      <c r="R187" s="106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/>
      <c r="Q188"/>
      <c r="R188" s="106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/>
      <c r="Q189"/>
      <c r="R189" s="106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/>
      <c r="Q190"/>
      <c r="R190" s="106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/>
      <c r="Q191"/>
      <c r="R191" s="106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/>
      <c r="Q192"/>
      <c r="R192" s="106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/>
      <c r="Q193"/>
      <c r="R193" s="106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/>
      <c r="Q194"/>
      <c r="R194" s="106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/>
      <c r="Q195"/>
      <c r="R195" s="106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/>
      <c r="Q196"/>
      <c r="R196" s="106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/>
      <c r="Q197"/>
      <c r="R197" s="106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/>
      <c r="Q198"/>
      <c r="R198" s="106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/>
      <c r="Q199"/>
      <c r="R199" s="106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/>
      <c r="Q200"/>
      <c r="R200" s="106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/>
      <c r="Q201"/>
      <c r="R201" s="106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/>
      <c r="Q202"/>
      <c r="R202" s="106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/>
      <c r="Q203"/>
      <c r="R203" s="106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/>
      <c r="Q204"/>
      <c r="R204" s="106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/>
      <c r="Q205"/>
      <c r="R205" s="106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/>
      <c r="Q206"/>
      <c r="R206" s="106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/>
      <c r="Q207"/>
      <c r="R207" s="106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/>
      <c r="Q208"/>
      <c r="R208" s="106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/>
      <c r="Q209"/>
      <c r="R209" s="106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/>
      <c r="Q210"/>
      <c r="R210" s="106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/>
      <c r="Q211"/>
      <c r="R211" s="106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/>
      <c r="Q212"/>
      <c r="R212" s="106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/>
      <c r="Q213"/>
      <c r="R213" s="106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/>
      <c r="Q214"/>
      <c r="R214" s="106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/>
      <c r="Q215"/>
      <c r="R215" s="106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/>
      <c r="Q216"/>
      <c r="R216" s="106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/>
      <c r="Q217"/>
      <c r="R217" s="106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/>
      <c r="Q218"/>
      <c r="R218" s="106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/>
      <c r="Q219"/>
      <c r="R219" s="106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/>
      <c r="Q220"/>
      <c r="R220" s="106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/>
      <c r="Q221"/>
      <c r="R221" s="106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/>
      <c r="Q222"/>
      <c r="R222" s="106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/>
      <c r="Q223"/>
      <c r="R223" s="106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/>
      <c r="Q224"/>
      <c r="R224" s="106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/>
      <c r="Q225"/>
      <c r="R225" s="106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/>
      <c r="Q226"/>
      <c r="R226" s="106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/>
      <c r="Q227"/>
      <c r="R227" s="106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/>
      <c r="Q228"/>
      <c r="R228" s="106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/>
      <c r="Q229"/>
      <c r="R229" s="106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/>
      <c r="Q230"/>
      <c r="R230" s="106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/>
      <c r="Q231"/>
      <c r="R231" s="106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/>
      <c r="Q232"/>
      <c r="R232" s="106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/>
      <c r="Q233"/>
      <c r="R233" s="106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/>
      <c r="Q234"/>
      <c r="R234" s="106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/>
      <c r="Q235"/>
      <c r="R235" s="106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/>
      <c r="Q236"/>
      <c r="R236" s="106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/>
      <c r="Q237"/>
      <c r="R237" s="106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/>
      <c r="Q238"/>
      <c r="R238" s="106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/>
      <c r="Q239"/>
      <c r="R239" s="106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/>
      <c r="Q240"/>
      <c r="R240" s="106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/>
      <c r="Q241"/>
      <c r="R241" s="106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/>
      <c r="Q242"/>
      <c r="R242" s="106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/>
      <c r="Q243"/>
      <c r="R243" s="106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/>
      <c r="Q244"/>
      <c r="R244" s="106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/>
      <c r="Q245"/>
      <c r="R245" s="106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/>
      <c r="Q246"/>
      <c r="R246" s="106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/>
      <c r="Q247"/>
      <c r="R247" s="106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/>
      <c r="Q248"/>
      <c r="R248" s="106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/>
      <c r="Q249"/>
      <c r="R249" s="106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/>
      <c r="Q250"/>
      <c r="R250" s="106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/>
      <c r="Q251"/>
      <c r="R251" s="106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/>
      <c r="Q252"/>
      <c r="R252" s="106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/>
      <c r="Q253"/>
      <c r="R253" s="106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/>
      <c r="Q254"/>
      <c r="R254" s="106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/>
      <c r="Q255"/>
      <c r="R255" s="106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/>
      <c r="Q256"/>
      <c r="R256" s="106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/>
      <c r="Q257"/>
      <c r="R257" s="106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/>
      <c r="Q258"/>
      <c r="R258" s="106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/>
      <c r="Q259"/>
      <c r="R259" s="106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/>
      <c r="Q260"/>
      <c r="R260" s="106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/>
      <c r="Q261"/>
      <c r="R261" s="106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/>
      <c r="Q262"/>
      <c r="R262" s="106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/>
      <c r="Q263"/>
      <c r="R263" s="106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/>
      <c r="Q264"/>
      <c r="R264" s="106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/>
      <c r="Q265"/>
      <c r="R265" s="106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/>
      <c r="Q266"/>
      <c r="R266" s="106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/>
      <c r="Q267"/>
      <c r="R267" s="106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/>
      <c r="Q268"/>
      <c r="R268" s="106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/>
      <c r="Q269"/>
      <c r="R269" s="106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/>
      <c r="Q270"/>
      <c r="R270" s="106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/>
      <c r="Q271"/>
      <c r="R271" s="106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/>
      <c r="Q272"/>
      <c r="R272" s="106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/>
      <c r="Q273"/>
      <c r="R273" s="106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/>
      <c r="Q274"/>
      <c r="R274" s="106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/>
      <c r="Q275"/>
      <c r="R275" s="106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/>
      <c r="Q276"/>
      <c r="R276" s="106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/>
      <c r="Q277"/>
      <c r="R277" s="106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/>
      <c r="Q278"/>
      <c r="R278" s="106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/>
      <c r="Q279"/>
      <c r="R279" s="106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/>
      <c r="Q280"/>
      <c r="R280" s="106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/>
      <c r="Q281"/>
      <c r="R281" s="106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/>
      <c r="Q282"/>
      <c r="R282" s="106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/>
      <c r="Q283"/>
      <c r="R283" s="106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/>
      <c r="Q284"/>
      <c r="R284" s="106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/>
      <c r="Q285"/>
      <c r="R285" s="106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/>
      <c r="Q286"/>
      <c r="R286" s="106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/>
      <c r="Q287"/>
      <c r="R287" s="106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/>
      <c r="Q288"/>
      <c r="R288" s="106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/>
      <c r="Q289"/>
      <c r="R289" s="106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/>
      <c r="Q290"/>
      <c r="R290" s="106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/>
      <c r="Q291"/>
      <c r="R291" s="106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/>
      <c r="Q292"/>
      <c r="R292" s="106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/>
      <c r="Q293"/>
      <c r="R293" s="106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/>
      <c r="Q294"/>
      <c r="R294" s="106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/>
      <c r="Q295"/>
      <c r="R295" s="106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/>
      <c r="Q296"/>
      <c r="R296" s="106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/>
      <c r="Q297"/>
      <c r="R297" s="106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/>
      <c r="Q298"/>
      <c r="R298" s="106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/>
      <c r="Q299"/>
      <c r="R299" s="106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/>
      <c r="Q300"/>
      <c r="R300" s="106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/>
      <c r="Q301"/>
      <c r="R301" s="106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/>
      <c r="Q302"/>
      <c r="R302" s="106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/>
      <c r="Q303"/>
      <c r="R303" s="106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/>
      <c r="Q304"/>
      <c r="R304" s="106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/>
      <c r="Q305"/>
      <c r="R305" s="106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/>
      <c r="Q306"/>
      <c r="R306" s="106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/>
      <c r="Q307"/>
      <c r="R307" s="106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/>
      <c r="Q308"/>
      <c r="R308" s="106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/>
      <c r="Q309"/>
      <c r="R309" s="106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/>
      <c r="Q310"/>
      <c r="R310" s="106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/>
      <c r="Q311"/>
      <c r="R311" s="106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/>
      <c r="Q312"/>
      <c r="R312" s="106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/>
      <c r="Q313"/>
      <c r="R313" s="106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/>
      <c r="Q314"/>
      <c r="R314" s="106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/>
      <c r="Q315"/>
      <c r="R315" s="106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/>
      <c r="Q316"/>
      <c r="R316" s="106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/>
      <c r="Q317"/>
      <c r="R317" s="106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/>
      <c r="Q318"/>
      <c r="R318" s="106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/>
      <c r="Q319"/>
      <c r="R319" s="106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/>
      <c r="Q320"/>
      <c r="R320" s="106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/>
      <c r="Q321"/>
      <c r="R321" s="106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/>
      <c r="Q322"/>
      <c r="R322" s="106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/>
      <c r="Q323"/>
      <c r="R323" s="106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/>
      <c r="Q324"/>
      <c r="R324" s="106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/>
      <c r="Q325"/>
      <c r="R325" s="106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/>
      <c r="Q326"/>
      <c r="R326" s="106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/>
      <c r="Q327"/>
      <c r="R327" s="106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/>
      <c r="Q328"/>
      <c r="R328" s="106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/>
      <c r="Q329"/>
      <c r="R329" s="106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/>
      <c r="Q330"/>
      <c r="R330" s="106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/>
      <c r="Q331"/>
      <c r="R331" s="106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/>
      <c r="Q332"/>
      <c r="R332" s="106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/>
      <c r="Q333"/>
      <c r="R333" s="106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/>
      <c r="Q334"/>
      <c r="R334" s="106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/>
      <c r="Q335"/>
      <c r="R335" s="106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/>
      <c r="Q336"/>
      <c r="R336" s="106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/>
      <c r="Q337"/>
      <c r="R337" s="106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/>
      <c r="Q338"/>
      <c r="R338" s="106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/>
      <c r="Q339"/>
      <c r="R339" s="106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/>
      <c r="Q340"/>
      <c r="R340" s="106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/>
      <c r="Q341"/>
      <c r="R341" s="106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/>
      <c r="Q342"/>
      <c r="R342" s="106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/>
      <c r="Q343"/>
      <c r="R343" s="106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/>
      <c r="Q344"/>
      <c r="R344" s="106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/>
      <c r="Q345"/>
      <c r="R345" s="106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/>
      <c r="Q346"/>
      <c r="R346" s="106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/>
      <c r="Q347"/>
      <c r="R347" s="106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/>
      <c r="Q348"/>
      <c r="R348" s="106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/>
      <c r="Q349"/>
      <c r="R349" s="106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/>
      <c r="Q350"/>
      <c r="R350" s="106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/>
      <c r="Q351"/>
      <c r="R351" s="106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/>
      <c r="Q352"/>
      <c r="R352" s="106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/>
      <c r="Q353"/>
      <c r="R353" s="106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/>
      <c r="Q354"/>
      <c r="R354" s="106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/>
      <c r="Q355"/>
      <c r="R355" s="106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/>
      <c r="Q356"/>
      <c r="R356" s="106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/>
      <c r="Q357"/>
      <c r="R357" s="106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/>
      <c r="Q358"/>
      <c r="R358" s="106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/>
      <c r="Q359"/>
      <c r="R359" s="106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/>
      <c r="Q360"/>
      <c r="R360" s="106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/>
      <c r="Q361"/>
      <c r="R361" s="106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/>
      <c r="Q362"/>
      <c r="R362" s="106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/>
      <c r="Q363"/>
      <c r="R363" s="106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/>
      <c r="Q364"/>
      <c r="R364" s="106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/>
      <c r="Q365"/>
      <c r="R365" s="106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/>
      <c r="Q366"/>
      <c r="R366" s="106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/>
      <c r="Q367"/>
      <c r="R367" s="106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/>
      <c r="Q368"/>
      <c r="R368" s="106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/>
      <c r="Q369"/>
      <c r="R369" s="106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/>
      <c r="Q370"/>
      <c r="R370" s="106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/>
      <c r="Q371"/>
      <c r="R371" s="106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/>
      <c r="Q372"/>
      <c r="R372" s="106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/>
      <c r="Q373"/>
      <c r="R373" s="106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/>
      <c r="Q374"/>
      <c r="R374" s="106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/>
      <c r="Q375"/>
      <c r="R375" s="106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/>
      <c r="Q376"/>
      <c r="R376" s="106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/>
      <c r="Q377"/>
      <c r="R377" s="106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/>
      <c r="Q378"/>
      <c r="R378" s="106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/>
      <c r="Q379"/>
      <c r="R379" s="106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/>
      <c r="Q380"/>
      <c r="R380" s="106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/>
      <c r="Q381"/>
      <c r="R381" s="106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/>
      <c r="Q382"/>
      <c r="R382" s="106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/>
      <c r="Q383"/>
      <c r="R383" s="106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/>
      <c r="Q384"/>
      <c r="R384" s="106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/>
      <c r="Q385"/>
      <c r="R385" s="106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/>
      <c r="Q386"/>
      <c r="R386" s="106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/>
      <c r="Q387"/>
      <c r="R387" s="106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/>
      <c r="Q388"/>
      <c r="R388" s="106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/>
      <c r="Q389"/>
      <c r="R389" s="106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/>
      <c r="Q390"/>
      <c r="R390" s="106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/>
      <c r="Q391"/>
      <c r="R391" s="106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/>
      <c r="Q392"/>
      <c r="R392" s="106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/>
      <c r="Q393"/>
      <c r="R393" s="106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/>
      <c r="Q394"/>
      <c r="R394" s="106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/>
      <c r="Q395"/>
      <c r="R395" s="106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/>
      <c r="Q396"/>
      <c r="R396" s="106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/>
      <c r="Q397"/>
      <c r="R397" s="106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/>
      <c r="Q398"/>
      <c r="R398" s="106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/>
      <c r="Q399"/>
      <c r="R399" s="106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/>
      <c r="Q400"/>
      <c r="R400" s="106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/>
      <c r="Q401"/>
      <c r="R401" s="106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/>
      <c r="Q402"/>
      <c r="R402" s="106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/>
      <c r="Q403"/>
      <c r="R403" s="106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/>
      <c r="Q404"/>
      <c r="R404" s="106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/>
      <c r="Q405"/>
      <c r="R405" s="106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/>
      <c r="Q406"/>
      <c r="R406" s="106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/>
      <c r="Q407"/>
      <c r="R407" s="106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/>
      <c r="Q408"/>
      <c r="R408" s="106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/>
      <c r="Q409"/>
      <c r="R409" s="106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/>
      <c r="Q410"/>
      <c r="R410" s="106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/>
      <c r="Q411"/>
      <c r="R411" s="106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/>
      <c r="Q412"/>
      <c r="R412" s="106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/>
      <c r="Q413"/>
      <c r="R413" s="106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/>
      <c r="Q414"/>
      <c r="R414" s="106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/>
      <c r="Q415"/>
      <c r="R415" s="106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/>
      <c r="Q416"/>
      <c r="R416" s="106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/>
      <c r="Q417"/>
      <c r="R417" s="106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/>
      <c r="Q418"/>
      <c r="R418" s="106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/>
      <c r="Q419"/>
      <c r="R419" s="106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/>
      <c r="Q420"/>
      <c r="R420" s="106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/>
      <c r="Q421"/>
      <c r="R421" s="106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/>
      <c r="Q422"/>
      <c r="R422" s="106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/>
      <c r="Q423"/>
      <c r="R423" s="106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/>
      <c r="Q424"/>
      <c r="R424" s="106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/>
      <c r="Q425"/>
      <c r="R425" s="106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/>
      <c r="Q426"/>
      <c r="R426" s="106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/>
      <c r="Q427"/>
      <c r="R427" s="106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/>
      <c r="Q428"/>
      <c r="R428" s="106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/>
      <c r="Q429"/>
      <c r="R429" s="106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/>
      <c r="Q430"/>
      <c r="R430" s="106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/>
      <c r="Q431"/>
      <c r="R431" s="106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/>
      <c r="Q432"/>
      <c r="R432" s="106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/>
      <c r="Q433"/>
      <c r="R433" s="106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/>
      <c r="Q434"/>
      <c r="R434" s="106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/>
      <c r="Q435"/>
      <c r="R435" s="106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/>
      <c r="Q436"/>
      <c r="R436" s="106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/>
      <c r="Q437"/>
      <c r="R437" s="106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/>
      <c r="Q438"/>
      <c r="R438" s="106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/>
      <c r="Q439"/>
      <c r="R439" s="106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/>
      <c r="Q440"/>
      <c r="R440" s="106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/>
      <c r="Q441"/>
      <c r="R441" s="106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/>
      <c r="Q442"/>
      <c r="R442" s="106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/>
      <c r="Q443"/>
      <c r="R443" s="106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/>
      <c r="Q444"/>
      <c r="R444" s="106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/>
      <c r="Q445"/>
      <c r="R445" s="106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/>
      <c r="Q446"/>
      <c r="R446" s="106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/>
      <c r="Q447"/>
      <c r="R447" s="106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/>
      <c r="Q448"/>
      <c r="R448" s="106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/>
      <c r="Q449"/>
      <c r="R449" s="106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/>
      <c r="Q450"/>
      <c r="R450" s="106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/>
      <c r="Q451"/>
      <c r="R451" s="106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/>
      <c r="Q452"/>
      <c r="R452" s="106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/>
      <c r="Q453"/>
      <c r="R453" s="106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/>
      <c r="Q454"/>
      <c r="R454" s="106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/>
      <c r="Q455"/>
      <c r="R455" s="106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/>
      <c r="Q456"/>
      <c r="R456" s="106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/>
      <c r="Q457"/>
      <c r="R457" s="106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/>
      <c r="Q458"/>
      <c r="R458" s="106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/>
      <c r="Q459"/>
      <c r="R459" s="106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/>
      <c r="Q460"/>
      <c r="R460" s="106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/>
      <c r="Q461"/>
      <c r="R461" s="106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/>
      <c r="Q462"/>
      <c r="R462" s="106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/>
      <c r="Q463"/>
      <c r="R463" s="106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/>
      <c r="Q464"/>
      <c r="R464" s="106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/>
      <c r="Q465"/>
      <c r="R465" s="106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/>
      <c r="Q466"/>
      <c r="R466" s="106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/>
      <c r="Q467"/>
      <c r="R467" s="106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/>
      <c r="Q468"/>
      <c r="R468" s="106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/>
      <c r="Q469"/>
      <c r="R469" s="106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/>
      <c r="Q470"/>
      <c r="R470" s="106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/>
      <c r="Q471"/>
      <c r="R471" s="106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/>
      <c r="Q472"/>
      <c r="R472" s="106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/>
      <c r="Q473"/>
      <c r="R473" s="106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/>
      <c r="Q474"/>
      <c r="R474" s="106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/>
      <c r="Q475"/>
      <c r="R475" s="106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/>
      <c r="Q476"/>
      <c r="R476" s="106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/>
      <c r="Q477"/>
      <c r="R477" s="106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/>
      <c r="Q478"/>
      <c r="R478" s="106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/>
      <c r="Q479"/>
      <c r="R479" s="106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/>
      <c r="Q480"/>
      <c r="R480" s="106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/>
      <c r="Q481"/>
      <c r="R481" s="106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/>
      <c r="Q482"/>
      <c r="R482" s="106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/>
      <c r="Q483"/>
      <c r="R483" s="106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/>
      <c r="Q484"/>
      <c r="R484" s="106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/>
      <c r="Q485"/>
      <c r="R485" s="106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/>
      <c r="Q486"/>
      <c r="R486" s="106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/>
      <c r="Q487"/>
      <c r="R487" s="106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/>
      <c r="Q488"/>
      <c r="R488" s="106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/>
      <c r="Q489"/>
      <c r="R489" s="106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/>
      <c r="Q490"/>
      <c r="R490" s="106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/>
      <c r="Q491"/>
      <c r="R491" s="106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/>
      <c r="Q492"/>
      <c r="R492" s="106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/>
      <c r="Q493"/>
      <c r="R493" s="106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/>
      <c r="Q494"/>
      <c r="R494" s="106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/>
      <c r="Q495"/>
      <c r="R495" s="106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/>
      <c r="Q496"/>
      <c r="R496" s="106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/>
      <c r="Q497"/>
      <c r="R497" s="106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/>
      <c r="Q498"/>
      <c r="R498" s="106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/>
      <c r="Q499"/>
      <c r="R499" s="106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/>
      <c r="Q500"/>
      <c r="R500" s="106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/>
      <c r="Q501"/>
      <c r="R501" s="106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/>
      <c r="Q502"/>
      <c r="R502" s="106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/>
      <c r="Q503"/>
      <c r="R503" s="106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/>
      <c r="Q504"/>
      <c r="R504" s="106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/>
      <c r="Q505"/>
      <c r="R505" s="106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/>
      <c r="Q506"/>
      <c r="R506" s="106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/>
      <c r="Q507"/>
      <c r="R507" s="106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/>
      <c r="Q508"/>
      <c r="R508" s="106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/>
      <c r="Q509"/>
      <c r="R509" s="106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/>
      <c r="Q510"/>
      <c r="R510" s="106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/>
      <c r="Q511"/>
      <c r="R511" s="106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/>
      <c r="Q512"/>
      <c r="R512" s="106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/>
      <c r="Q513"/>
      <c r="R513" s="106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/>
      <c r="Q514"/>
      <c r="R514" s="106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/>
      <c r="Q515"/>
      <c r="R515" s="106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/>
      <c r="Q516"/>
      <c r="R516" s="106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/>
      <c r="Q517"/>
      <c r="R517" s="106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/>
      <c r="Q518"/>
      <c r="R518" s="106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/>
      <c r="Q519"/>
      <c r="R519" s="106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/>
      <c r="Q520"/>
      <c r="R520" s="106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/>
      <c r="Q521"/>
      <c r="R521" s="106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/>
      <c r="Q522"/>
      <c r="R522" s="106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/>
      <c r="Q523"/>
      <c r="R523" s="106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/>
      <c r="Q524"/>
      <c r="R524" s="106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/>
      <c r="Q525"/>
      <c r="R525" s="106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/>
      <c r="Q526"/>
      <c r="R526" s="106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/>
      <c r="Q527"/>
      <c r="R527" s="106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/>
      <c r="Q528"/>
      <c r="R528" s="106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/>
      <c r="Q529"/>
      <c r="R529" s="106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/>
      <c r="Q530"/>
      <c r="R530" s="106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/>
      <c r="Q531"/>
      <c r="R531" s="106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/>
      <c r="Q532"/>
      <c r="R532" s="106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/>
      <c r="Q533"/>
      <c r="R533" s="106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/>
      <c r="Q534"/>
      <c r="R534" s="106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/>
      <c r="Q535"/>
      <c r="R535" s="106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/>
      <c r="Q536"/>
      <c r="R536" s="106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/>
      <c r="Q537"/>
      <c r="R537" s="106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/>
      <c r="Q538"/>
      <c r="R538" s="106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/>
      <c r="Q539"/>
      <c r="R539" s="106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/>
      <c r="Q540"/>
      <c r="R540" s="106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/>
      <c r="Q541"/>
      <c r="R541" s="106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/>
      <c r="Q542"/>
      <c r="R542" s="106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/>
      <c r="Q543"/>
      <c r="R543" s="106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/>
      <c r="Q544"/>
      <c r="R544" s="106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/>
      <c r="Q545"/>
      <c r="R545" s="106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/>
      <c r="Q546"/>
      <c r="R546" s="106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/>
      <c r="Q547"/>
      <c r="R547" s="106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/>
      <c r="Q548"/>
      <c r="R548" s="106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/>
      <c r="Q549"/>
      <c r="R549" s="106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/>
      <c r="Q550"/>
      <c r="R550" s="106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/>
      <c r="Q551"/>
      <c r="R551" s="106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/>
      <c r="Q552"/>
      <c r="R552" s="106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/>
      <c r="Q553"/>
      <c r="R553" s="106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/>
      <c r="Q554"/>
      <c r="R554" s="106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/>
      <c r="Q555"/>
      <c r="R555" s="106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/>
      <c r="Q556"/>
      <c r="R556" s="106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/>
      <c r="Q557"/>
      <c r="R557" s="106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/>
      <c r="Q558"/>
      <c r="R558" s="106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/>
      <c r="Q559"/>
      <c r="R559" s="106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/>
      <c r="Q560"/>
      <c r="R560" s="106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/>
      <c r="Q561"/>
      <c r="R561" s="106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/>
      <c r="Q562"/>
      <c r="R562" s="106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/>
      <c r="Q563"/>
      <c r="R563" s="106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/>
      <c r="Q564"/>
      <c r="R564" s="106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/>
      <c r="Q565"/>
      <c r="R565" s="106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/>
      <c r="Q566"/>
      <c r="R566" s="106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/>
      <c r="Q567"/>
      <c r="R567" s="106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/>
      <c r="Q568"/>
      <c r="R568" s="106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/>
      <c r="Q569"/>
      <c r="R569" s="106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/>
      <c r="Q570"/>
      <c r="R570" s="106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/>
      <c r="Q571"/>
      <c r="R571" s="106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/>
      <c r="Q572"/>
      <c r="R572" s="106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/>
      <c r="Q573"/>
      <c r="R573" s="106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/>
      <c r="Q574"/>
      <c r="R574" s="106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/>
      <c r="Q575"/>
      <c r="R575" s="106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/>
      <c r="Q576"/>
      <c r="R576" s="106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/>
      <c r="Q577"/>
      <c r="R577" s="106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/>
      <c r="Q578"/>
      <c r="R578" s="106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/>
      <c r="Q579"/>
      <c r="R579" s="106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/>
      <c r="Q580"/>
      <c r="R580" s="106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/>
      <c r="Q581"/>
      <c r="R581" s="106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/>
      <c r="Q582"/>
      <c r="R582" s="106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/>
      <c r="Q583"/>
      <c r="R583" s="106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/>
      <c r="Q584"/>
      <c r="R584" s="106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/>
      <c r="Q585"/>
      <c r="R585" s="106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/>
      <c r="Q586"/>
      <c r="R586" s="106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/>
      <c r="Q587"/>
      <c r="R587" s="106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/>
      <c r="Q588"/>
      <c r="R588" s="106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/>
      <c r="Q589"/>
      <c r="R589" s="106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/>
      <c r="Q590"/>
      <c r="R590" s="106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/>
      <c r="Q591"/>
      <c r="R591" s="106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/>
      <c r="Q592"/>
      <c r="R592" s="106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/>
      <c r="Q593"/>
      <c r="R593" s="106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/>
      <c r="Q594"/>
      <c r="R594" s="106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/>
      <c r="Q595"/>
      <c r="R595" s="106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/>
      <c r="Q596"/>
      <c r="R596" s="106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/>
      <c r="Q597"/>
      <c r="R597" s="106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/>
      <c r="Q598"/>
      <c r="R598" s="106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/>
      <c r="Q599"/>
      <c r="R599" s="106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/>
      <c r="Q600"/>
      <c r="R600" s="106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/>
      <c r="Q601"/>
      <c r="R601" s="106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/>
      <c r="Q602"/>
      <c r="R602" s="106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/>
      <c r="Q603"/>
      <c r="R603" s="106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/>
      <c r="Q604"/>
      <c r="R604" s="106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/>
      <c r="Q605"/>
      <c r="R605" s="106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/>
      <c r="Q606"/>
      <c r="R606" s="106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/>
      <c r="Q607"/>
      <c r="R607" s="106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/>
      <c r="Q608"/>
      <c r="R608" s="106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/>
      <c r="Q609"/>
      <c r="R609" s="106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/>
      <c r="Q610"/>
      <c r="R610" s="106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/>
      <c r="Q611"/>
      <c r="R611" s="106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/>
      <c r="Q612"/>
      <c r="R612" s="106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/>
      <c r="Q613"/>
      <c r="R613" s="106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/>
      <c r="Q614"/>
      <c r="R614" s="106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/>
      <c r="Q615"/>
      <c r="R615" s="106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/>
      <c r="Q616"/>
      <c r="R616" s="106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/>
      <c r="Q617"/>
      <c r="R617" s="106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/>
      <c r="Q618"/>
      <c r="R618" s="106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/>
      <c r="Q619"/>
      <c r="R619" s="106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/>
      <c r="Q620"/>
      <c r="R620" s="106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/>
      <c r="Q621"/>
      <c r="R621" s="106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/>
      <c r="Q622"/>
      <c r="R622" s="106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/>
      <c r="Q623"/>
      <c r="R623" s="106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/>
      <c r="Q624"/>
      <c r="R624" s="106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/>
      <c r="Q625"/>
      <c r="R625" s="106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/>
      <c r="Q626"/>
      <c r="R626" s="106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/>
      <c r="Q627"/>
      <c r="R627" s="106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/>
      <c r="Q628"/>
      <c r="R628" s="106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/>
      <c r="Q629"/>
      <c r="R629" s="106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/>
      <c r="Q630"/>
      <c r="R630" s="106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/>
      <c r="Q631"/>
      <c r="R631" s="106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/>
      <c r="Q632"/>
      <c r="R632" s="106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/>
      <c r="Q633"/>
      <c r="R633" s="106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/>
      <c r="Q634"/>
      <c r="R634" s="106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/>
      <c r="Q635"/>
      <c r="R635" s="106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/>
      <c r="Q636"/>
      <c r="R636" s="106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/>
      <c r="Q637"/>
      <c r="R637" s="106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/>
      <c r="Q638"/>
      <c r="R638" s="106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/>
      <c r="Q639"/>
      <c r="R639" s="106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/>
      <c r="Q640"/>
      <c r="R640" s="106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/>
      <c r="Q641"/>
      <c r="R641" s="106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/>
      <c r="Q642"/>
      <c r="R642" s="106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/>
      <c r="Q643"/>
      <c r="R643" s="106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/>
      <c r="Q644"/>
      <c r="R644" s="106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/>
      <c r="Q645"/>
      <c r="R645" s="106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/>
      <c r="Q646"/>
      <c r="R646" s="106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/>
      <c r="Q647"/>
      <c r="R647" s="106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/>
      <c r="Q648"/>
      <c r="R648" s="106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/>
      <c r="Q649"/>
      <c r="R649" s="106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/>
      <c r="Q650"/>
      <c r="R650" s="106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/>
      <c r="Q651"/>
      <c r="R651" s="106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/>
      <c r="Q652"/>
      <c r="R652" s="106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/>
      <c r="Q653"/>
      <c r="R653" s="106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/>
      <c r="Q654"/>
      <c r="R654" s="106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/>
      <c r="Q655"/>
      <c r="R655" s="106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/>
      <c r="Q656"/>
      <c r="R656" s="106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/>
      <c r="Q657"/>
      <c r="R657" s="106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/>
      <c r="Q658"/>
      <c r="R658" s="106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/>
      <c r="Q659"/>
      <c r="R659" s="106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/>
      <c r="Q660"/>
      <c r="R660" s="106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/>
      <c r="Q661"/>
      <c r="R661" s="106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/>
      <c r="Q662"/>
      <c r="R662" s="106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/>
      <c r="Q663"/>
      <c r="R663" s="106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/>
      <c r="Q664"/>
      <c r="R664" s="106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/>
      <c r="Q665"/>
      <c r="R665" s="106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/>
      <c r="Q666"/>
      <c r="R666" s="106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/>
      <c r="Q667"/>
      <c r="R667" s="106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/>
      <c r="Q668"/>
      <c r="R668" s="106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/>
      <c r="Q669"/>
      <c r="R669" s="106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/>
      <c r="Q670"/>
      <c r="R670" s="106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/>
      <c r="Q671"/>
      <c r="R671" s="106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/>
      <c r="Q672"/>
      <c r="R672" s="106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/>
      <c r="Q673"/>
      <c r="R673" s="106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/>
      <c r="Q674"/>
      <c r="R674" s="106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/>
      <c r="Q675"/>
      <c r="R675" s="106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/>
      <c r="Q676"/>
      <c r="R676" s="106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/>
      <c r="Q677"/>
      <c r="R677" s="106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/>
      <c r="Q678"/>
      <c r="R678" s="106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/>
      <c r="Q679"/>
      <c r="R679" s="106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/>
      <c r="Q680"/>
      <c r="R680" s="106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/>
      <c r="Q681"/>
      <c r="R681" s="106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/>
      <c r="Q682"/>
      <c r="R682" s="106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/>
      <c r="Q683"/>
      <c r="R683" s="106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/>
      <c r="Q684"/>
      <c r="R684" s="106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/>
      <c r="Q685"/>
      <c r="R685" s="106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/>
      <c r="Q686"/>
      <c r="R686" s="106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/>
      <c r="Q687"/>
      <c r="R687" s="106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/>
      <c r="Q688"/>
      <c r="R688" s="106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/>
      <c r="Q689"/>
      <c r="R689" s="106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/>
      <c r="Q690"/>
      <c r="R690" s="106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/>
      <c r="Q691"/>
      <c r="R691" s="106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/>
      <c r="Q692"/>
      <c r="R692" s="106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/>
      <c r="Q693"/>
      <c r="R693" s="106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/>
      <c r="Q694"/>
      <c r="R694" s="106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/>
      <c r="Q695"/>
      <c r="R695" s="106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/>
      <c r="Q696"/>
      <c r="R696" s="106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/>
      <c r="Q697"/>
      <c r="R697" s="106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/>
      <c r="Q698"/>
      <c r="R698" s="106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/>
      <c r="Q699"/>
      <c r="R699" s="106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/>
      <c r="Q700"/>
      <c r="R700" s="106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/>
      <c r="Q701"/>
      <c r="R701" s="106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/>
      <c r="Q702"/>
      <c r="R702" s="106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/>
      <c r="Q703"/>
      <c r="R703" s="106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/>
      <c r="Q704"/>
      <c r="R704" s="106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/>
      <c r="Q705"/>
      <c r="R705" s="106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/>
      <c r="Q706"/>
      <c r="R706" s="106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/>
      <c r="Q707"/>
      <c r="R707" s="106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/>
      <c r="Q708"/>
      <c r="R708" s="106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/>
      <c r="Q709"/>
      <c r="R709" s="106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/>
      <c r="Q710"/>
      <c r="R710" s="106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/>
      <c r="Q711"/>
      <c r="R711" s="106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/>
      <c r="Q712"/>
      <c r="R712" s="106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/>
      <c r="Q713"/>
      <c r="R713" s="106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/>
      <c r="Q714"/>
      <c r="R714" s="106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/>
      <c r="Q715"/>
      <c r="R715" s="106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/>
      <c r="Q716"/>
      <c r="R716" s="106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/>
      <c r="Q717"/>
      <c r="R717" s="106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/>
      <c r="Q718"/>
      <c r="R718" s="106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/>
      <c r="Q719"/>
      <c r="R719" s="106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/>
      <c r="Q720"/>
      <c r="R720" s="106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/>
      <c r="Q721"/>
      <c r="R721" s="106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/>
      <c r="Q722"/>
      <c r="R722" s="106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/>
      <c r="Q723"/>
      <c r="R723" s="106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/>
      <c r="Q724"/>
      <c r="R724" s="106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/>
      <c r="Q725"/>
      <c r="R725" s="106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/>
      <c r="Q726"/>
      <c r="R726" s="106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/>
      <c r="Q727"/>
      <c r="R727" s="106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/>
      <c r="Q728"/>
      <c r="R728" s="106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/>
      <c r="Q729"/>
      <c r="R729" s="106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/>
      <c r="Q730"/>
      <c r="R730" s="106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/>
      <c r="Q731"/>
      <c r="R731" s="106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/>
      <c r="Q732"/>
      <c r="R732" s="106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/>
      <c r="Q733"/>
      <c r="R733" s="106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/>
      <c r="Q734"/>
      <c r="R734" s="106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/>
      <c r="Q735"/>
      <c r="R735" s="106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/>
      <c r="Q736"/>
      <c r="R736" s="106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/>
      <c r="Q737"/>
      <c r="R737" s="106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/>
      <c r="Q738"/>
      <c r="R738" s="106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/>
      <c r="Q739"/>
      <c r="R739" s="106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/>
      <c r="Q740"/>
      <c r="R740" s="106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/>
      <c r="Q741"/>
      <c r="R741" s="106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/>
      <c r="Q742"/>
      <c r="R742" s="106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/>
      <c r="Q743"/>
      <c r="R743" s="106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/>
      <c r="Q744"/>
      <c r="R744" s="106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/>
      <c r="Q745"/>
      <c r="R745" s="106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/>
      <c r="Q746"/>
      <c r="R746" s="106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/>
      <c r="Q747"/>
      <c r="R747" s="106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/>
      <c r="Q748"/>
      <c r="R748" s="106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/>
      <c r="Q749"/>
      <c r="R749" s="106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/>
      <c r="Q750"/>
      <c r="R750" s="106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/>
      <c r="Q751"/>
      <c r="R751" s="106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/>
      <c r="Q752"/>
      <c r="R752" s="106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/>
      <c r="Q753"/>
      <c r="R753" s="106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/>
      <c r="Q754"/>
      <c r="R754" s="106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/>
      <c r="Q755"/>
      <c r="R755" s="106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/>
      <c r="Q756"/>
      <c r="R756" s="106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/>
      <c r="Q757"/>
      <c r="R757" s="106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/>
      <c r="Q758"/>
      <c r="R758" s="106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/>
      <c r="Q759"/>
      <c r="R759" s="106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/>
      <c r="Q760"/>
      <c r="R760" s="106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/>
      <c r="Q761"/>
      <c r="R761" s="106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/>
      <c r="Q762"/>
      <c r="R762" s="106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/>
      <c r="Q763"/>
      <c r="R763" s="106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/>
      <c r="Q764"/>
      <c r="R764" s="106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/>
      <c r="Q765"/>
      <c r="R765" s="106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/>
      <c r="Q766"/>
      <c r="R766" s="106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/>
      <c r="Q767"/>
      <c r="R767" s="106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/>
      <c r="Q768"/>
      <c r="R768" s="106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/>
      <c r="Q769"/>
      <c r="R769" s="106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/>
      <c r="Q770"/>
      <c r="R770" s="106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/>
      <c r="Q771"/>
      <c r="R771" s="106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/>
      <c r="Q772"/>
      <c r="R772" s="106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/>
      <c r="Q773"/>
      <c r="R773" s="106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/>
      <c r="Q774"/>
      <c r="R774" s="106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/>
      <c r="Q775"/>
      <c r="R775" s="106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/>
      <c r="Q776"/>
      <c r="R776" s="106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/>
      <c r="Q777"/>
      <c r="R777" s="106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/>
      <c r="Q778"/>
      <c r="R778" s="106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/>
      <c r="Q779"/>
      <c r="R779" s="106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/>
      <c r="Q780"/>
      <c r="R780" s="106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/>
      <c r="Q781"/>
      <c r="R781" s="106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/>
      <c r="Q782"/>
      <c r="R782" s="106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/>
      <c r="Q783"/>
      <c r="R783" s="106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/>
      <c r="Q784"/>
      <c r="R784" s="106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/>
      <c r="Q785"/>
      <c r="R785" s="106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/>
      <c r="Q786"/>
      <c r="R786" s="106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/>
      <c r="Q787"/>
      <c r="R787" s="106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/>
      <c r="Q788"/>
      <c r="R788" s="106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/>
      <c r="Q789"/>
      <c r="R789" s="106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/>
      <c r="Q790"/>
      <c r="R790" s="106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/>
      <c r="Q791"/>
      <c r="R791" s="106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/>
      <c r="Q792"/>
      <c r="R792" s="106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/>
      <c r="Q793"/>
      <c r="R793" s="106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/>
      <c r="Q794"/>
      <c r="R794" s="106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/>
      <c r="Q795"/>
      <c r="R795" s="106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/>
      <c r="Q796"/>
      <c r="R796" s="106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/>
      <c r="Q797"/>
      <c r="R797" s="106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/>
      <c r="Q798"/>
      <c r="R798" s="106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/>
      <c r="Q799"/>
      <c r="R799" s="106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/>
      <c r="Q800"/>
      <c r="R800" s="106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/>
      <c r="Q801"/>
      <c r="R801" s="106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/>
      <c r="Q802"/>
      <c r="R802" s="106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/>
      <c r="Q803"/>
      <c r="R803" s="106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/>
      <c r="Q804"/>
      <c r="R804" s="106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/>
      <c r="Q805"/>
      <c r="R805" s="106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/>
      <c r="Q806"/>
      <c r="R806" s="106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/>
      <c r="Q807"/>
      <c r="R807" s="106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/>
      <c r="Q808"/>
      <c r="R808" s="106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/>
      <c r="Q809"/>
      <c r="R809" s="106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/>
      <c r="Q810"/>
      <c r="R810" s="106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/>
      <c r="Q811"/>
      <c r="R811" s="106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/>
      <c r="Q812"/>
      <c r="R812" s="106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/>
      <c r="Q813"/>
      <c r="R813" s="106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/>
      <c r="Q814"/>
      <c r="R814" s="106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/>
      <c r="Q815"/>
      <c r="R815" s="106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/>
      <c r="Q816"/>
      <c r="R816" s="106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/>
      <c r="Q817"/>
      <c r="R817" s="106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/>
      <c r="Q818"/>
      <c r="R818" s="106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/>
      <c r="Q819"/>
      <c r="R819" s="106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/>
      <c r="Q820"/>
      <c r="R820" s="106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/>
      <c r="Q821"/>
      <c r="R821" s="106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/>
      <c r="Q822"/>
      <c r="R822" s="106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/>
      <c r="Q823"/>
      <c r="R823" s="106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/>
      <c r="Q824"/>
      <c r="R824" s="106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/>
      <c r="Q825"/>
      <c r="R825" s="106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/>
      <c r="Q826"/>
      <c r="R826" s="106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/>
      <c r="Q827"/>
      <c r="R827" s="106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/>
      <c r="Q828"/>
      <c r="R828" s="106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/>
      <c r="Q829"/>
      <c r="R829" s="106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/>
      <c r="Q830"/>
      <c r="R830" s="106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/>
      <c r="Q831"/>
      <c r="R831" s="106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/>
      <c r="Q832"/>
      <c r="R832" s="106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/>
      <c r="Q833"/>
      <c r="R833" s="106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/>
      <c r="Q834"/>
      <c r="R834" s="106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/>
      <c r="Q835"/>
      <c r="R835" s="106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/>
      <c r="Q836"/>
      <c r="R836" s="106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/>
      <c r="Q837"/>
      <c r="R837" s="106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/>
      <c r="Q838"/>
      <c r="R838" s="106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/>
      <c r="Q839"/>
      <c r="R839" s="106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/>
      <c r="Q840"/>
      <c r="R840" s="106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/>
      <c r="Q841"/>
      <c r="R841" s="106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/>
      <c r="Q842"/>
      <c r="R842" s="106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/>
      <c r="Q843"/>
      <c r="R843" s="106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/>
      <c r="Q844"/>
      <c r="R844" s="106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/>
      <c r="Q845"/>
      <c r="R845" s="106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/>
      <c r="Q846"/>
      <c r="R846" s="106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/>
      <c r="Q847"/>
      <c r="R847" s="106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/>
      <c r="Q848"/>
      <c r="R848" s="106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/>
      <c r="Q849"/>
      <c r="R849" s="106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/>
      <c r="Q850"/>
      <c r="R850" s="106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/>
      <c r="Q851"/>
      <c r="R851" s="106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/>
      <c r="Q852"/>
      <c r="R852" s="106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/>
      <c r="Q853"/>
      <c r="R853" s="106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/>
      <c r="Q854"/>
      <c r="R854" s="106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/>
      <c r="Q855"/>
      <c r="R855" s="106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/>
      <c r="Q856"/>
      <c r="R856" s="106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/>
      <c r="Q857"/>
      <c r="R857" s="106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/>
      <c r="Q858"/>
      <c r="R858" s="106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/>
      <c r="Q859"/>
      <c r="R859" s="106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/>
      <c r="Q860"/>
      <c r="R860" s="106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/>
      <c r="Q861"/>
      <c r="R861" s="106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/>
      <c r="Q862"/>
      <c r="R862" s="106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/>
      <c r="Q863"/>
      <c r="R863" s="106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/>
      <c r="Q864"/>
      <c r="R864" s="106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/>
      <c r="Q865"/>
      <c r="R865" s="106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/>
      <c r="Q866"/>
      <c r="R866" s="106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/>
      <c r="Q867"/>
      <c r="R867" s="106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/>
      <c r="Q868"/>
      <c r="R868" s="106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/>
      <c r="Q869"/>
      <c r="R869" s="106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/>
      <c r="Q870"/>
      <c r="R870" s="106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/>
      <c r="Q871"/>
      <c r="R871" s="106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/>
      <c r="Q872"/>
      <c r="R872" s="106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/>
      <c r="Q873"/>
      <c r="R873" s="106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/>
      <c r="Q874"/>
      <c r="R874" s="106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/>
      <c r="Q875"/>
      <c r="R875" s="106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/>
      <c r="Q876"/>
      <c r="R876" s="106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/>
      <c r="Q877"/>
      <c r="R877" s="106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/>
      <c r="Q878"/>
      <c r="R878" s="106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/>
      <c r="Q879"/>
      <c r="R879" s="106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/>
      <c r="Q880"/>
      <c r="R880" s="106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/>
      <c r="Q881"/>
      <c r="R881" s="106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/>
      <c r="Q882"/>
      <c r="R882" s="106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/>
      <c r="Q883"/>
      <c r="R883" s="106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/>
      <c r="Q884"/>
      <c r="R884" s="106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/>
      <c r="Q885"/>
      <c r="R885" s="106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/>
      <c r="Q886"/>
      <c r="R886" s="106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/>
      <c r="Q887"/>
      <c r="R887" s="106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/>
      <c r="Q888"/>
      <c r="R888" s="106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/>
      <c r="Q889"/>
      <c r="R889" s="106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/>
      <c r="Q890"/>
      <c r="R890" s="106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/>
      <c r="Q891"/>
      <c r="R891" s="106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/>
      <c r="Q892"/>
      <c r="R892" s="106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/>
      <c r="Q893"/>
      <c r="R893" s="106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/>
      <c r="Q894"/>
      <c r="R894" s="106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/>
      <c r="Q895"/>
      <c r="R895" s="106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/>
      <c r="Q896"/>
      <c r="R896" s="106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/>
      <c r="Q897"/>
      <c r="R897" s="106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/>
      <c r="Q898"/>
      <c r="R898" s="106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/>
      <c r="Q899"/>
      <c r="R899" s="106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/>
      <c r="Q900"/>
      <c r="R900" s="106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/>
      <c r="Q901"/>
      <c r="R901" s="106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/>
      <c r="Q902"/>
      <c r="R902" s="106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/>
      <c r="Q903"/>
      <c r="R903" s="106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/>
      <c r="Q904"/>
      <c r="R904" s="106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/>
      <c r="Q905"/>
      <c r="R905" s="106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/>
      <c r="Q906"/>
      <c r="R906" s="106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/>
      <c r="Q907"/>
      <c r="R907" s="106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/>
      <c r="Q908"/>
      <c r="R908" s="106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/>
      <c r="Q909"/>
      <c r="R909" s="106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/>
      <c r="Q910"/>
      <c r="R910" s="106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/>
      <c r="Q911"/>
      <c r="R911" s="106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/>
      <c r="Q912"/>
      <c r="R912" s="106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/>
      <c r="Q913"/>
      <c r="R913" s="106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/>
      <c r="Q914"/>
      <c r="R914" s="106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/>
      <c r="Q915"/>
      <c r="R915" s="106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/>
      <c r="Q916"/>
      <c r="R916" s="106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/>
      <c r="Q917"/>
      <c r="R917" s="106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/>
      <c r="Q918"/>
      <c r="R918" s="106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/>
      <c r="Q919"/>
      <c r="R919" s="106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/>
      <c r="Q920"/>
      <c r="R920" s="106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/>
      <c r="Q921"/>
      <c r="R921" s="106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/>
      <c r="Q922"/>
      <c r="R922" s="106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/>
      <c r="Q923"/>
      <c r="R923" s="106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/>
      <c r="Q924"/>
      <c r="R924" s="106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/>
      <c r="Q925"/>
      <c r="R925" s="106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/>
      <c r="Q926"/>
      <c r="R926" s="106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/>
      <c r="Q927"/>
      <c r="R927" s="106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/>
      <c r="Q928"/>
      <c r="R928" s="106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/>
      <c r="Q929"/>
      <c r="R929" s="106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/>
      <c r="Q930"/>
      <c r="R930" s="106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/>
      <c r="Q931"/>
      <c r="R931" s="106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/>
      <c r="Q932"/>
      <c r="R932" s="106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/>
      <c r="Q933"/>
      <c r="R933" s="106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/>
      <c r="Q934"/>
      <c r="R934" s="106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/>
      <c r="Q935"/>
      <c r="R935" s="106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/>
      <c r="Q936"/>
      <c r="R936" s="106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/>
      <c r="Q937"/>
      <c r="R937" s="106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/>
      <c r="Q938"/>
      <c r="R938" s="106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/>
      <c r="Q939"/>
      <c r="R939" s="106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/>
      <c r="Q940"/>
      <c r="R940" s="106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/>
      <c r="Q941"/>
      <c r="R941" s="106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/>
      <c r="Q942"/>
      <c r="R942" s="106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/>
      <c r="Q943"/>
      <c r="R943" s="106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/>
      <c r="Q944"/>
      <c r="R944" s="106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/>
      <c r="Q945"/>
      <c r="R945" s="106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/>
      <c r="Q946"/>
      <c r="R946" s="106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/>
      <c r="Q947"/>
      <c r="R947" s="106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/>
      <c r="Q948"/>
      <c r="R948" s="106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/>
      <c r="Q949"/>
      <c r="R949" s="106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/>
      <c r="Q950"/>
      <c r="R950" s="106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/>
      <c r="Q951"/>
      <c r="R951" s="106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/>
      <c r="Q952"/>
      <c r="R952" s="106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/>
      <c r="Q953"/>
      <c r="R953" s="106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/>
      <c r="Q954"/>
      <c r="R954" s="106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/>
      <c r="Q955"/>
      <c r="R955" s="106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/>
      <c r="Q956"/>
      <c r="R956" s="106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/>
      <c r="Q957"/>
      <c r="R957" s="106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/>
      <c r="Q958"/>
      <c r="R958" s="106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/>
      <c r="Q959"/>
      <c r="R959" s="106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/>
      <c r="Q960"/>
      <c r="R960" s="106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/>
      <c r="Q961"/>
      <c r="R961" s="106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/>
      <c r="Q962"/>
      <c r="R962" s="106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/>
      <c r="Q963"/>
      <c r="R963" s="106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/>
      <c r="Q964"/>
      <c r="R964" s="106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/>
      <c r="Q965"/>
      <c r="R965" s="106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/>
      <c r="Q966"/>
      <c r="R966" s="106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/>
      <c r="Q967"/>
      <c r="R967" s="106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/>
      <c r="Q968"/>
      <c r="R968" s="106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/>
      <c r="Q969"/>
      <c r="R969" s="106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/>
      <c r="Q970"/>
      <c r="R970" s="106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/>
      <c r="Q971"/>
      <c r="R971" s="106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/>
      <c r="Q972"/>
      <c r="R972" s="106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/>
      <c r="Q973"/>
      <c r="R973" s="106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/>
      <c r="Q974"/>
      <c r="R974" s="106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/>
      <c r="Q975"/>
      <c r="R975" s="106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/>
      <c r="Q976"/>
      <c r="R976" s="106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/>
      <c r="Q977"/>
      <c r="R977" s="106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/>
      <c r="Q978"/>
      <c r="R978" s="106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/>
      <c r="Q979"/>
      <c r="R979" s="106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/>
      <c r="Q980"/>
      <c r="R980" s="106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/>
      <c r="Q981"/>
      <c r="R981" s="106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/>
      <c r="Q982"/>
      <c r="R982" s="106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/>
      <c r="Q983"/>
      <c r="R983" s="106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/>
      <c r="Q984"/>
      <c r="R984" s="106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/>
      <c r="Q985"/>
      <c r="R985" s="106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/>
      <c r="Q986"/>
      <c r="R986" s="106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/>
      <c r="Q987"/>
      <c r="R987" s="106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/>
      <c r="Q988"/>
      <c r="R988" s="106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/>
      <c r="Q989"/>
      <c r="R989" s="106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/>
      <c r="Q990"/>
      <c r="R990" s="106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/>
      <c r="Q991"/>
      <c r="R991" s="106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/>
      <c r="Q992"/>
      <c r="R992" s="106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/>
      <c r="Q993"/>
      <c r="R993" s="106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/>
      <c r="Q994"/>
      <c r="R994" s="106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/>
      <c r="Q995"/>
      <c r="R995" s="106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/>
      <c r="Q996"/>
      <c r="R996" s="106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/>
      <c r="Q997"/>
      <c r="R997" s="106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/>
      <c r="Q998"/>
      <c r="R998" s="106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/>
      <c r="Q999"/>
      <c r="R999" s="106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/>
      <c r="Q1000"/>
      <c r="R1000" s="106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/>
      <c r="Q1001"/>
      <c r="R1001" s="106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/>
      <c r="Q1002"/>
      <c r="R1002" s="106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/>
      <c r="Q1003"/>
      <c r="R1003" s="106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5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/>
      <c r="Q1004"/>
      <c r="R1004" s="106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5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/>
      <c r="Q1005"/>
      <c r="R1005" s="106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5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/>
      <c r="Q1006"/>
      <c r="R1006" s="106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5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/>
      <c r="Q1007"/>
      <c r="R1007" s="106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5"/>
      <c r="C1008" s="105"/>
      <c r="D1008" s="105"/>
      <c r="E1008" s="105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/>
      <c r="Q1008"/>
      <c r="R1008" s="106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5"/>
      <c r="C1009" s="105"/>
      <c r="D1009" s="105"/>
      <c r="E1009" s="105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/>
      <c r="Q1009"/>
      <c r="R1009" s="106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5"/>
      <c r="C1010" s="105"/>
      <c r="D1010" s="105"/>
      <c r="E1010" s="105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/>
      <c r="Q1010"/>
      <c r="R1010" s="106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5"/>
      <c r="C1011" s="105"/>
      <c r="D1011" s="105"/>
      <c r="E1011" s="105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/>
      <c r="Q1011"/>
      <c r="R1011" s="106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5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/>
      <c r="Q1012"/>
      <c r="R1012" s="106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5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/>
      <c r="Q1013"/>
      <c r="R1013" s="106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5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/>
      <c r="Q1014"/>
      <c r="R1014" s="106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5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/>
      <c r="Q1015"/>
      <c r="R1015" s="106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5"/>
      <c r="C1016" s="105"/>
      <c r="D1016" s="105"/>
      <c r="E1016" s="105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/>
      <c r="Q1016"/>
      <c r="R1016" s="106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5"/>
      <c r="C1017" s="105"/>
      <c r="D1017" s="105"/>
      <c r="E1017" s="105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/>
      <c r="Q1017"/>
      <c r="R1017" s="106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5"/>
      <c r="C1018" s="105"/>
      <c r="D1018" s="105"/>
      <c r="E1018" s="105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/>
      <c r="Q1018"/>
      <c r="R1018" s="106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5"/>
      <c r="C1019" s="105"/>
      <c r="D1019" s="105"/>
      <c r="E1019" s="105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/>
      <c r="Q1019"/>
      <c r="R1019" s="106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5"/>
      <c r="C1020" s="105"/>
      <c r="D1020" s="105"/>
      <c r="E1020" s="105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/>
      <c r="Q1020"/>
      <c r="R1020" s="106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5"/>
      <c r="C1021" s="105"/>
      <c r="D1021" s="105"/>
      <c r="E1021" s="105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/>
      <c r="Q1021"/>
      <c r="R1021" s="106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5"/>
      <c r="C1022" s="105"/>
      <c r="D1022" s="105"/>
      <c r="E1022" s="105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/>
      <c r="Q1022"/>
      <c r="R1022" s="106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5"/>
      <c r="C1023" s="105"/>
      <c r="D1023" s="105"/>
      <c r="E1023" s="105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/>
      <c r="Q1023"/>
      <c r="R1023" s="106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5"/>
      <c r="C1024" s="105"/>
      <c r="D1024" s="105"/>
      <c r="E1024" s="105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/>
      <c r="Q1024"/>
      <c r="R1024" s="106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5"/>
      <c r="C1025" s="105"/>
      <c r="D1025" s="105"/>
      <c r="E1025" s="105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/>
      <c r="Q1025"/>
      <c r="R1025" s="106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5"/>
      <c r="C1026" s="105"/>
      <c r="D1026" s="105"/>
      <c r="E1026" s="105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/>
      <c r="Q1026"/>
      <c r="R1026" s="106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5"/>
      <c r="C1027" s="105"/>
      <c r="D1027" s="105"/>
      <c r="E1027" s="105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/>
      <c r="Q1027"/>
      <c r="R1027" s="106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5"/>
      <c r="C1028" s="105"/>
      <c r="D1028" s="105"/>
      <c r="E1028" s="105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/>
      <c r="Q1028"/>
      <c r="R1028" s="106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5"/>
      <c r="C1029" s="105"/>
      <c r="D1029" s="105"/>
      <c r="E1029" s="105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/>
      <c r="Q1029"/>
      <c r="R1029" s="106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5"/>
      <c r="C1030" s="105"/>
      <c r="D1030" s="105"/>
      <c r="E1030" s="105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/>
      <c r="Q1030"/>
      <c r="R1030" s="106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5"/>
      <c r="C1031" s="105"/>
      <c r="D1031" s="105"/>
      <c r="E1031" s="105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/>
      <c r="Q1031"/>
      <c r="R1031" s="106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5"/>
      <c r="C1032" s="105"/>
      <c r="D1032" s="105"/>
      <c r="E1032" s="105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/>
      <c r="Q1032"/>
      <c r="R1032" s="106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/>
      <c r="Q1033"/>
      <c r="R1033" s="106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/>
      <c r="Q1034"/>
      <c r="R1034" s="106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/>
      <c r="Q1035"/>
      <c r="R1035" s="106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5"/>
      <c r="C1036" s="105"/>
      <c r="D1036" s="105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/>
      <c r="Q1036"/>
      <c r="R1036" s="106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5"/>
      <c r="C1037" s="105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/>
      <c r="Q1037"/>
      <c r="R1037" s="106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5"/>
      <c r="C1038" s="105"/>
      <c r="D1038" s="105"/>
      <c r="E1038" s="105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/>
      <c r="Q1038"/>
      <c r="R1038" s="106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5"/>
      <c r="C1039" s="105"/>
      <c r="D1039" s="105"/>
      <c r="E1039" s="105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/>
      <c r="Q1039"/>
      <c r="R1039" s="106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5"/>
      <c r="C1040" s="105"/>
      <c r="D1040" s="105"/>
      <c r="E1040" s="105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/>
      <c r="Q1040"/>
      <c r="R1040" s="106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5"/>
      <c r="C1041" s="105"/>
      <c r="D1041" s="105"/>
      <c r="E1041" s="105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/>
      <c r="Q1041"/>
      <c r="R1041" s="106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5"/>
      <c r="C1042" s="105"/>
      <c r="D1042" s="105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/>
      <c r="Q1042"/>
      <c r="R1042" s="106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5"/>
      <c r="C1043" s="105"/>
      <c r="D1043" s="105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/>
      <c r="Q1043"/>
      <c r="R1043" s="106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5"/>
      <c r="C1044" s="105"/>
      <c r="D1044" s="105"/>
      <c r="E1044" s="105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/>
      <c r="Q1044"/>
      <c r="R1044" s="106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5"/>
      <c r="C1045" s="105"/>
      <c r="D1045" s="105"/>
      <c r="E1045" s="105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/>
      <c r="Q1045"/>
      <c r="R1045" s="106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5"/>
      <c r="C1046" s="105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/>
      <c r="Q1046"/>
      <c r="R1046" s="106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5"/>
      <c r="C1047" s="105"/>
      <c r="D1047" s="105"/>
      <c r="E1047" s="105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/>
      <c r="Q1047"/>
      <c r="R1047" s="106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5"/>
      <c r="C1048" s="105"/>
      <c r="D1048" s="105"/>
      <c r="E1048" s="105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/>
      <c r="Q1048"/>
      <c r="R1048" s="106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5"/>
      <c r="C1049" s="105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/>
      <c r="Q1049"/>
      <c r="R1049" s="106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5"/>
      <c r="C1050" s="105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/>
      <c r="Q1050"/>
      <c r="R1050" s="106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5"/>
      <c r="C1051" s="105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/>
      <c r="Q1051"/>
      <c r="R1051" s="106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5"/>
      <c r="C1052" s="105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/>
      <c r="Q1052"/>
      <c r="R1052" s="106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5"/>
      <c r="C1053" s="105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/>
      <c r="Q1053"/>
      <c r="R1053" s="106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5"/>
      <c r="C1054" s="105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/>
      <c r="Q1054"/>
      <c r="R1054" s="106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5"/>
      <c r="C1055" s="105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/>
      <c r="Q1055"/>
      <c r="R1055" s="106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5"/>
      <c r="C1056" s="105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/>
      <c r="Q1056"/>
      <c r="R1056" s="106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5"/>
      <c r="C1057" s="105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/>
      <c r="Q1057"/>
      <c r="R1057" s="106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5"/>
      <c r="C1058" s="105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/>
      <c r="Q1058"/>
      <c r="R1058" s="106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5"/>
      <c r="C1059" s="105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/>
      <c r="Q1059"/>
      <c r="R1059" s="106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5"/>
      <c r="C1060" s="105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/>
      <c r="Q1060"/>
      <c r="R1060" s="106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5"/>
      <c r="C1061" s="105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/>
      <c r="Q1061"/>
      <c r="R1061" s="106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5"/>
      <c r="C1062" s="105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/>
      <c r="Q1062"/>
      <c r="R1062" s="106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5"/>
      <c r="C1063" s="105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/>
      <c r="Q1063"/>
      <c r="R1063" s="106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5"/>
      <c r="C1064" s="105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/>
      <c r="Q1064"/>
      <c r="R1064" s="106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5"/>
      <c r="C1065" s="105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/>
      <c r="Q1065"/>
      <c r="R1065" s="106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5"/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/>
      <c r="Q1066"/>
      <c r="R1066" s="106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5"/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  <c r="O1067" s="105"/>
      <c r="P1067"/>
      <c r="Q1067"/>
      <c r="R1067" s="106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5"/>
      <c r="C1068" s="105"/>
      <c r="D1068" s="105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5"/>
      <c r="O1068" s="105"/>
      <c r="P1068"/>
      <c r="Q1068"/>
      <c r="R1068" s="106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5"/>
      <c r="C1069" s="105"/>
      <c r="D1069" s="105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5"/>
      <c r="O1069" s="105"/>
      <c r="P1069"/>
      <c r="Q1069"/>
      <c r="R1069" s="106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5"/>
      <c r="C1070" s="105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5"/>
      <c r="O1070" s="105"/>
      <c r="P1070"/>
      <c r="Q1070"/>
      <c r="R1070" s="106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5"/>
      <c r="C1071" s="105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5"/>
      <c r="O1071" s="105"/>
      <c r="P1071"/>
      <c r="Q1071"/>
      <c r="R1071" s="106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5"/>
      <c r="C1072" s="105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5"/>
      <c r="O1072" s="105"/>
      <c r="P1072"/>
      <c r="Q1072"/>
      <c r="R1072" s="106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5"/>
      <c r="C1073" s="105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5"/>
      <c r="O1073" s="105"/>
      <c r="P1073"/>
      <c r="Q1073"/>
      <c r="R1073" s="106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5"/>
      <c r="C1074" s="105"/>
      <c r="D1074" s="105"/>
      <c r="E1074" s="105"/>
      <c r="F1074" s="105"/>
      <c r="G1074" s="105"/>
      <c r="H1074" s="105"/>
      <c r="I1074" s="105"/>
      <c r="J1074" s="105"/>
      <c r="K1074" s="105"/>
      <c r="L1074" s="105"/>
      <c r="M1074" s="105"/>
      <c r="N1074" s="105"/>
      <c r="O1074" s="105"/>
      <c r="P1074"/>
      <c r="Q1074"/>
      <c r="R1074" s="106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5"/>
      <c r="C1075" s="105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5"/>
      <c r="O1075" s="105"/>
      <c r="P1075"/>
      <c r="Q1075"/>
      <c r="R1075" s="106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5"/>
      <c r="C1076" s="105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105"/>
      <c r="O1076" s="105"/>
      <c r="P1076"/>
      <c r="Q1076"/>
      <c r="R1076" s="106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5"/>
      <c r="C1077" s="105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105"/>
      <c r="O1077" s="105"/>
      <c r="P1077"/>
      <c r="Q1077"/>
      <c r="R1077" s="106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5"/>
      <c r="C1078" s="105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105"/>
      <c r="O1078" s="105"/>
      <c r="P1078"/>
      <c r="Q1078"/>
      <c r="R1078" s="106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5"/>
      <c r="C1079" s="105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5"/>
      <c r="O1079" s="105"/>
      <c r="P1079"/>
      <c r="Q1079"/>
      <c r="R1079" s="106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5"/>
      <c r="C1080" s="105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5"/>
      <c r="O1080" s="105"/>
      <c r="P1080"/>
      <c r="Q1080"/>
      <c r="R1080" s="106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5"/>
      <c r="C1081" s="105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5"/>
      <c r="O1081" s="105"/>
      <c r="P1081"/>
      <c r="Q1081"/>
      <c r="R1081" s="106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5"/>
      <c r="C1082" s="105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5"/>
      <c r="O1082" s="105"/>
      <c r="P1082"/>
      <c r="Q1082"/>
      <c r="R1082" s="106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5"/>
      <c r="C1083" s="105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5"/>
      <c r="O1083" s="105"/>
      <c r="P1083"/>
      <c r="Q1083"/>
      <c r="R1083" s="106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5"/>
      <c r="C1084" s="105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5"/>
      <c r="O1084" s="105"/>
      <c r="P1084"/>
      <c r="Q1084"/>
      <c r="R1084" s="106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5"/>
      <c r="C1085" s="105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5"/>
      <c r="O1085" s="105"/>
      <c r="P1085"/>
      <c r="Q1085"/>
      <c r="R1085" s="106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5"/>
      <c r="C1086" s="105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5"/>
      <c r="O1086" s="105"/>
      <c r="P1086"/>
      <c r="Q1086"/>
      <c r="R1086" s="106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5"/>
      <c r="C1087" s="105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5"/>
      <c r="O1087" s="105"/>
      <c r="P1087"/>
      <c r="Q1087"/>
      <c r="R1087" s="106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5"/>
      <c r="C1088" s="105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5"/>
      <c r="O1088" s="105"/>
      <c r="P1088"/>
      <c r="Q1088"/>
      <c r="R1088" s="106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5"/>
      <c r="C1089" s="105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5"/>
      <c r="O1089" s="105"/>
      <c r="P1089"/>
      <c r="Q1089"/>
      <c r="R1089" s="106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5"/>
      <c r="C1090" s="105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5"/>
      <c r="O1090" s="105"/>
      <c r="P1090"/>
      <c r="Q1090"/>
      <c r="R1090" s="106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5"/>
      <c r="C1091" s="105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5"/>
      <c r="O1091" s="105"/>
      <c r="P1091"/>
      <c r="Q1091"/>
      <c r="R1091" s="106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5"/>
      <c r="C1092" s="105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5"/>
      <c r="O1092" s="105"/>
      <c r="P1092"/>
      <c r="Q1092"/>
      <c r="R1092" s="106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5"/>
      <c r="C1093" s="105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105"/>
      <c r="O1093" s="105"/>
      <c r="P1093"/>
      <c r="Q1093"/>
      <c r="R1093" s="106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5"/>
      <c r="C1094" s="105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105"/>
      <c r="O1094" s="105"/>
      <c r="P1094"/>
      <c r="Q1094"/>
      <c r="R1094" s="106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5"/>
      <c r="C1095" s="105"/>
      <c r="D1095" s="105"/>
      <c r="E1095" s="105"/>
      <c r="F1095" s="105"/>
      <c r="G1095" s="105"/>
      <c r="H1095" s="105"/>
      <c r="I1095" s="105"/>
      <c r="J1095" s="105"/>
      <c r="K1095" s="105"/>
      <c r="L1095" s="105"/>
      <c r="M1095" s="105"/>
      <c r="N1095" s="105"/>
      <c r="O1095" s="105"/>
      <c r="P1095"/>
      <c r="Q1095"/>
      <c r="R1095" s="106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5"/>
      <c r="C1096" s="105"/>
      <c r="D1096" s="105"/>
      <c r="E1096" s="105"/>
      <c r="F1096" s="105"/>
      <c r="G1096" s="105"/>
      <c r="H1096" s="105"/>
      <c r="I1096" s="105"/>
      <c r="J1096" s="105"/>
      <c r="K1096" s="105"/>
      <c r="L1096" s="105"/>
      <c r="M1096" s="105"/>
      <c r="N1096" s="105"/>
      <c r="O1096" s="105"/>
      <c r="P1096"/>
      <c r="Q1096"/>
      <c r="R1096" s="106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5"/>
      <c r="C1097" s="105"/>
      <c r="D1097" s="105"/>
      <c r="E1097" s="105"/>
      <c r="F1097" s="105"/>
      <c r="G1097" s="105"/>
      <c r="H1097" s="105"/>
      <c r="I1097" s="105"/>
      <c r="J1097" s="105"/>
      <c r="K1097" s="105"/>
      <c r="L1097" s="105"/>
      <c r="M1097" s="105"/>
      <c r="N1097" s="105"/>
      <c r="O1097" s="105"/>
      <c r="P1097"/>
      <c r="Q1097"/>
      <c r="R1097" s="106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5"/>
      <c r="C1098" s="105"/>
      <c r="D1098" s="105"/>
      <c r="E1098" s="105"/>
      <c r="F1098" s="105"/>
      <c r="G1098" s="105"/>
      <c r="H1098" s="105"/>
      <c r="I1098" s="105"/>
      <c r="J1098" s="105"/>
      <c r="K1098" s="105"/>
      <c r="L1098" s="105"/>
      <c r="M1098" s="105"/>
      <c r="N1098" s="105"/>
      <c r="O1098" s="105"/>
      <c r="P1098"/>
      <c r="Q1098"/>
      <c r="R1098" s="106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5"/>
      <c r="C1099" s="105"/>
      <c r="D1099" s="105"/>
      <c r="E1099" s="105"/>
      <c r="F1099" s="105"/>
      <c r="G1099" s="105"/>
      <c r="H1099" s="105"/>
      <c r="I1099" s="105"/>
      <c r="J1099" s="105"/>
      <c r="K1099" s="105"/>
      <c r="L1099" s="105"/>
      <c r="M1099" s="105"/>
      <c r="N1099" s="105"/>
      <c r="O1099" s="105"/>
      <c r="P1099"/>
      <c r="Q1099"/>
      <c r="R1099" s="106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5"/>
      <c r="C1100" s="105"/>
      <c r="D1100" s="105"/>
      <c r="E1100" s="105"/>
      <c r="F1100" s="105"/>
      <c r="G1100" s="105"/>
      <c r="H1100" s="105"/>
      <c r="I1100" s="105"/>
      <c r="J1100" s="105"/>
      <c r="K1100" s="105"/>
      <c r="L1100" s="105"/>
      <c r="M1100" s="105"/>
      <c r="N1100" s="105"/>
      <c r="O1100" s="105"/>
      <c r="P1100"/>
      <c r="Q1100"/>
      <c r="R1100" s="106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5"/>
      <c r="C1101" s="105"/>
      <c r="D1101" s="105"/>
      <c r="E1101" s="105"/>
      <c r="F1101" s="105"/>
      <c r="G1101" s="105"/>
      <c r="H1101" s="105"/>
      <c r="I1101" s="105"/>
      <c r="J1101" s="105"/>
      <c r="K1101" s="105"/>
      <c r="L1101" s="105"/>
      <c r="M1101" s="105"/>
      <c r="N1101" s="105"/>
      <c r="O1101" s="105"/>
      <c r="P1101"/>
      <c r="Q1101"/>
      <c r="R1101" s="106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5"/>
      <c r="C1102" s="105"/>
      <c r="D1102" s="105"/>
      <c r="E1102" s="105"/>
      <c r="F1102" s="105"/>
      <c r="G1102" s="105"/>
      <c r="H1102" s="105"/>
      <c r="I1102" s="105"/>
      <c r="J1102" s="105"/>
      <c r="K1102" s="105"/>
      <c r="L1102" s="105"/>
      <c r="M1102" s="105"/>
      <c r="N1102" s="105"/>
      <c r="O1102" s="105"/>
      <c r="P1102"/>
      <c r="Q1102"/>
      <c r="R1102" s="106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5"/>
      <c r="C1103" s="105"/>
      <c r="D1103" s="105"/>
      <c r="E1103" s="105"/>
      <c r="F1103" s="105"/>
      <c r="G1103" s="105"/>
      <c r="H1103" s="105"/>
      <c r="I1103" s="105"/>
      <c r="J1103" s="105"/>
      <c r="K1103" s="105"/>
      <c r="L1103" s="105"/>
      <c r="M1103" s="105"/>
      <c r="N1103" s="105"/>
      <c r="O1103" s="105"/>
      <c r="P1103"/>
      <c r="Q1103"/>
      <c r="R1103" s="106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5"/>
      <c r="C1104" s="105"/>
      <c r="D1104" s="105"/>
      <c r="E1104" s="105"/>
      <c r="F1104" s="105"/>
      <c r="G1104" s="105"/>
      <c r="H1104" s="105"/>
      <c r="I1104" s="105"/>
      <c r="J1104" s="105"/>
      <c r="K1104" s="105"/>
      <c r="L1104" s="105"/>
      <c r="M1104" s="105"/>
      <c r="N1104" s="105"/>
      <c r="O1104" s="105"/>
      <c r="P1104"/>
      <c r="Q1104"/>
      <c r="R1104" s="106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5"/>
      <c r="C1105" s="105"/>
      <c r="D1105" s="105"/>
      <c r="E1105" s="105"/>
      <c r="F1105" s="105"/>
      <c r="G1105" s="105"/>
      <c r="H1105" s="105"/>
      <c r="I1105" s="105"/>
      <c r="J1105" s="105"/>
      <c r="K1105" s="105"/>
      <c r="L1105" s="105"/>
      <c r="M1105" s="105"/>
      <c r="N1105" s="105"/>
      <c r="O1105" s="105"/>
      <c r="P1105"/>
      <c r="Q1105"/>
      <c r="R1105" s="106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5"/>
      <c r="C1106" s="105"/>
      <c r="D1106" s="105"/>
      <c r="E1106" s="105"/>
      <c r="F1106" s="105"/>
      <c r="G1106" s="105"/>
      <c r="H1106" s="105"/>
      <c r="I1106" s="105"/>
      <c r="J1106" s="105"/>
      <c r="K1106" s="105"/>
      <c r="L1106" s="105"/>
      <c r="M1106" s="105"/>
      <c r="N1106" s="105"/>
      <c r="O1106" s="105"/>
      <c r="P1106"/>
      <c r="Q1106"/>
      <c r="R1106" s="106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5"/>
      <c r="C1107" s="105"/>
      <c r="D1107" s="105"/>
      <c r="E1107" s="105"/>
      <c r="F1107" s="105"/>
      <c r="G1107" s="105"/>
      <c r="H1107" s="105"/>
      <c r="I1107" s="105"/>
      <c r="J1107" s="105"/>
      <c r="K1107" s="105"/>
      <c r="L1107" s="105"/>
      <c r="M1107" s="105"/>
      <c r="N1107" s="105"/>
      <c r="O1107" s="105"/>
      <c r="P1107"/>
      <c r="Q1107"/>
      <c r="R1107" s="106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5"/>
      <c r="C1108" s="105"/>
      <c r="D1108" s="105"/>
      <c r="E1108" s="105"/>
      <c r="F1108" s="105"/>
      <c r="G1108" s="105"/>
      <c r="H1108" s="105"/>
      <c r="I1108" s="105"/>
      <c r="J1108" s="105"/>
      <c r="K1108" s="105"/>
      <c r="L1108" s="105"/>
      <c r="M1108" s="105"/>
      <c r="N1108" s="105"/>
      <c r="O1108" s="105"/>
      <c r="P1108"/>
      <c r="Q1108"/>
      <c r="R1108" s="106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5"/>
      <c r="C1109" s="105"/>
      <c r="D1109" s="105"/>
      <c r="E1109" s="105"/>
      <c r="F1109" s="105"/>
      <c r="G1109" s="105"/>
      <c r="H1109" s="105"/>
      <c r="I1109" s="105"/>
      <c r="J1109" s="105"/>
      <c r="K1109" s="105"/>
      <c r="L1109" s="105"/>
      <c r="M1109" s="105"/>
      <c r="N1109" s="105"/>
      <c r="O1109" s="105"/>
      <c r="P1109"/>
      <c r="Q1109"/>
      <c r="R1109" s="106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5"/>
      <c r="C1110" s="105"/>
      <c r="D1110" s="105"/>
      <c r="E1110" s="105"/>
      <c r="F1110" s="105"/>
      <c r="G1110" s="105"/>
      <c r="H1110" s="105"/>
      <c r="I1110" s="105"/>
      <c r="J1110" s="105"/>
      <c r="K1110" s="105"/>
      <c r="L1110" s="105"/>
      <c r="M1110" s="105"/>
      <c r="N1110" s="105"/>
      <c r="O1110" s="105"/>
      <c r="P1110"/>
      <c r="Q1110"/>
      <c r="R1110" s="106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5"/>
      <c r="C1111" s="105"/>
      <c r="D1111" s="105"/>
      <c r="E1111" s="105"/>
      <c r="F1111" s="105"/>
      <c r="G1111" s="105"/>
      <c r="H1111" s="105"/>
      <c r="I1111" s="105"/>
      <c r="J1111" s="105"/>
      <c r="K1111" s="105"/>
      <c r="L1111" s="105"/>
      <c r="M1111" s="105"/>
      <c r="N1111" s="105"/>
      <c r="O1111" s="105"/>
      <c r="P1111"/>
      <c r="Q1111"/>
      <c r="R1111" s="106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5"/>
      <c r="C1112" s="105"/>
      <c r="D1112" s="105"/>
      <c r="E1112" s="105"/>
      <c r="F1112" s="105"/>
      <c r="G1112" s="105"/>
      <c r="H1112" s="105"/>
      <c r="I1112" s="105"/>
      <c r="J1112" s="105"/>
      <c r="K1112" s="105"/>
      <c r="L1112" s="105"/>
      <c r="M1112" s="105"/>
      <c r="N1112" s="105"/>
      <c r="O1112" s="105"/>
      <c r="P1112"/>
      <c r="Q1112"/>
      <c r="R1112" s="106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5"/>
      <c r="C1113" s="105"/>
      <c r="D1113" s="105"/>
      <c r="E1113" s="105"/>
      <c r="F1113" s="105"/>
      <c r="G1113" s="105"/>
      <c r="H1113" s="105"/>
      <c r="I1113" s="105"/>
      <c r="J1113" s="105"/>
      <c r="K1113" s="105"/>
      <c r="L1113" s="105"/>
      <c r="M1113" s="105"/>
      <c r="N1113" s="105"/>
      <c r="O1113" s="105"/>
      <c r="P1113"/>
      <c r="Q1113"/>
      <c r="R1113" s="106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5"/>
      <c r="C1114" s="105"/>
      <c r="D1114" s="105"/>
      <c r="E1114" s="105"/>
      <c r="F1114" s="105"/>
      <c r="G1114" s="105"/>
      <c r="H1114" s="105"/>
      <c r="I1114" s="105"/>
      <c r="J1114" s="105"/>
      <c r="K1114" s="105"/>
      <c r="L1114" s="105"/>
      <c r="M1114" s="105"/>
      <c r="N1114" s="105"/>
      <c r="O1114" s="105"/>
      <c r="P1114"/>
      <c r="Q1114"/>
      <c r="R1114" s="106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5"/>
      <c r="C1115" s="105"/>
      <c r="D1115" s="105"/>
      <c r="E1115" s="105"/>
      <c r="F1115" s="105"/>
      <c r="G1115" s="105"/>
      <c r="H1115" s="105"/>
      <c r="I1115" s="105"/>
      <c r="J1115" s="105"/>
      <c r="K1115" s="105"/>
      <c r="L1115" s="105"/>
      <c r="M1115" s="105"/>
      <c r="N1115" s="105"/>
      <c r="O1115" s="105"/>
      <c r="P1115"/>
      <c r="Q1115"/>
      <c r="R1115" s="106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5"/>
      <c r="C1116" s="105"/>
      <c r="D1116" s="105"/>
      <c r="E1116" s="105"/>
      <c r="F1116" s="105"/>
      <c r="G1116" s="105"/>
      <c r="H1116" s="105"/>
      <c r="I1116" s="105"/>
      <c r="J1116" s="105"/>
      <c r="K1116" s="105"/>
      <c r="L1116" s="105"/>
      <c r="M1116" s="105"/>
      <c r="N1116" s="105"/>
      <c r="O1116" s="105"/>
      <c r="P1116"/>
      <c r="Q1116"/>
      <c r="R1116" s="106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5"/>
      <c r="C1117" s="105"/>
      <c r="D1117" s="105"/>
      <c r="E1117" s="105"/>
      <c r="F1117" s="105"/>
      <c r="G1117" s="105"/>
      <c r="H1117" s="105"/>
      <c r="I1117" s="105"/>
      <c r="J1117" s="105"/>
      <c r="K1117" s="105"/>
      <c r="L1117" s="105"/>
      <c r="M1117" s="105"/>
      <c r="N1117" s="105"/>
      <c r="O1117" s="105"/>
      <c r="P1117"/>
      <c r="Q1117"/>
      <c r="R1117" s="106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5"/>
      <c r="C1118" s="105"/>
      <c r="D1118" s="105"/>
      <c r="E1118" s="105"/>
      <c r="F1118" s="105"/>
      <c r="G1118" s="105"/>
      <c r="H1118" s="105"/>
      <c r="I1118" s="105"/>
      <c r="J1118" s="105"/>
      <c r="K1118" s="105"/>
      <c r="L1118" s="105"/>
      <c r="M1118" s="105"/>
      <c r="N1118" s="105"/>
      <c r="O1118" s="105"/>
      <c r="P1118"/>
      <c r="Q1118"/>
      <c r="R1118" s="106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5"/>
      <c r="C1119" s="105"/>
      <c r="D1119" s="105"/>
      <c r="E1119" s="105"/>
      <c r="F1119" s="105"/>
      <c r="G1119" s="105"/>
      <c r="H1119" s="105"/>
      <c r="I1119" s="105"/>
      <c r="J1119" s="105"/>
      <c r="K1119" s="105"/>
      <c r="L1119" s="105"/>
      <c r="M1119" s="105"/>
      <c r="N1119" s="105"/>
      <c r="O1119" s="105"/>
      <c r="P1119"/>
      <c r="Q1119"/>
      <c r="R1119" s="106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5"/>
      <c r="C1120" s="105"/>
      <c r="D1120" s="105"/>
      <c r="E1120" s="105"/>
      <c r="F1120" s="105"/>
      <c r="G1120" s="105"/>
      <c r="H1120" s="105"/>
      <c r="I1120" s="105"/>
      <c r="J1120" s="105"/>
      <c r="K1120" s="105"/>
      <c r="L1120" s="105"/>
      <c r="M1120" s="105"/>
      <c r="N1120" s="105"/>
      <c r="O1120" s="105"/>
      <c r="P1120"/>
      <c r="Q1120"/>
      <c r="R1120" s="106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5"/>
      <c r="C1121" s="105"/>
      <c r="D1121" s="105"/>
      <c r="E1121" s="105"/>
      <c r="F1121" s="105"/>
      <c r="G1121" s="105"/>
      <c r="H1121" s="105"/>
      <c r="I1121" s="105"/>
      <c r="J1121" s="105"/>
      <c r="K1121" s="105"/>
      <c r="L1121" s="105"/>
      <c r="M1121" s="105"/>
      <c r="N1121" s="105"/>
      <c r="O1121" s="105"/>
      <c r="P1121"/>
      <c r="Q1121"/>
      <c r="R1121" s="106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5"/>
      <c r="C1122" s="105"/>
      <c r="D1122" s="105"/>
      <c r="E1122" s="105"/>
      <c r="F1122" s="105"/>
      <c r="G1122" s="105"/>
      <c r="H1122" s="105"/>
      <c r="I1122" s="105"/>
      <c r="J1122" s="105"/>
      <c r="K1122" s="105"/>
      <c r="L1122" s="105"/>
      <c r="M1122" s="105"/>
      <c r="N1122" s="105"/>
      <c r="O1122" s="105"/>
      <c r="P1122"/>
      <c r="Q1122"/>
      <c r="R1122" s="106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5"/>
      <c r="C1123" s="105"/>
      <c r="D1123" s="105"/>
      <c r="E1123" s="105"/>
      <c r="F1123" s="105"/>
      <c r="G1123" s="105"/>
      <c r="H1123" s="105"/>
      <c r="I1123" s="105"/>
      <c r="J1123" s="105"/>
      <c r="K1123" s="105"/>
      <c r="L1123" s="105"/>
      <c r="M1123" s="105"/>
      <c r="N1123" s="105"/>
      <c r="O1123" s="105"/>
      <c r="P1123"/>
      <c r="Q1123"/>
      <c r="R1123" s="106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5"/>
      <c r="C1124" s="105"/>
      <c r="D1124" s="105"/>
      <c r="E1124" s="105"/>
      <c r="F1124" s="105"/>
      <c r="G1124" s="105"/>
      <c r="H1124" s="105"/>
      <c r="I1124" s="105"/>
      <c r="J1124" s="105"/>
      <c r="K1124" s="105"/>
      <c r="L1124" s="105"/>
      <c r="M1124" s="105"/>
      <c r="N1124" s="105"/>
      <c r="O1124" s="105"/>
      <c r="P1124"/>
      <c r="Q1124"/>
      <c r="R1124" s="106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5"/>
      <c r="C1125" s="105"/>
      <c r="D1125" s="105"/>
      <c r="E1125" s="105"/>
      <c r="F1125" s="105"/>
      <c r="G1125" s="105"/>
      <c r="H1125" s="105"/>
      <c r="I1125" s="105"/>
      <c r="J1125" s="105"/>
      <c r="K1125" s="105"/>
      <c r="L1125" s="105"/>
      <c r="M1125" s="105"/>
      <c r="N1125" s="105"/>
      <c r="O1125" s="105"/>
      <c r="P1125"/>
      <c r="Q1125"/>
      <c r="R1125" s="106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5"/>
      <c r="C1126" s="105"/>
      <c r="D1126" s="105"/>
      <c r="E1126" s="105"/>
      <c r="F1126" s="105"/>
      <c r="G1126" s="105"/>
      <c r="H1126" s="105"/>
      <c r="I1126" s="105"/>
      <c r="J1126" s="105"/>
      <c r="K1126" s="105"/>
      <c r="L1126" s="105"/>
      <c r="M1126" s="105"/>
      <c r="N1126" s="105"/>
      <c r="O1126" s="105"/>
      <c r="P1126"/>
      <c r="Q1126"/>
      <c r="R1126" s="106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5"/>
      <c r="C1127" s="105"/>
      <c r="D1127" s="105"/>
      <c r="E1127" s="105"/>
      <c r="F1127" s="105"/>
      <c r="G1127" s="105"/>
      <c r="H1127" s="105"/>
      <c r="I1127" s="105"/>
      <c r="J1127" s="105"/>
      <c r="K1127" s="105"/>
      <c r="L1127" s="105"/>
      <c r="M1127" s="105"/>
      <c r="N1127" s="105"/>
      <c r="O1127" s="105"/>
      <c r="P1127"/>
      <c r="Q1127"/>
      <c r="R1127" s="106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5"/>
      <c r="C1128" s="105"/>
      <c r="D1128" s="105"/>
      <c r="E1128" s="105"/>
      <c r="F1128" s="105"/>
      <c r="G1128" s="105"/>
      <c r="H1128" s="105"/>
      <c r="I1128" s="105"/>
      <c r="J1128" s="105"/>
      <c r="K1128" s="105"/>
      <c r="L1128" s="105"/>
      <c r="M1128" s="105"/>
      <c r="N1128" s="105"/>
      <c r="O1128" s="105"/>
      <c r="P1128"/>
      <c r="Q1128"/>
      <c r="R1128" s="106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5"/>
      <c r="C1129" s="105"/>
      <c r="D1129" s="105"/>
      <c r="E1129" s="105"/>
      <c r="F1129" s="105"/>
      <c r="G1129" s="105"/>
      <c r="H1129" s="105"/>
      <c r="I1129" s="105"/>
      <c r="J1129" s="105"/>
      <c r="K1129" s="105"/>
      <c r="L1129" s="105"/>
      <c r="M1129" s="105"/>
      <c r="N1129" s="105"/>
      <c r="O1129" s="105"/>
      <c r="P1129"/>
      <c r="Q1129"/>
      <c r="R1129" s="106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5"/>
      <c r="C1130" s="105"/>
      <c r="D1130" s="105"/>
      <c r="E1130" s="105"/>
      <c r="F1130" s="105"/>
      <c r="G1130" s="105"/>
      <c r="H1130" s="105"/>
      <c r="I1130" s="105"/>
      <c r="J1130" s="105"/>
      <c r="K1130" s="105"/>
      <c r="L1130" s="105"/>
      <c r="M1130" s="105"/>
      <c r="N1130" s="105"/>
      <c r="O1130" s="105"/>
      <c r="P1130"/>
      <c r="Q1130"/>
      <c r="R1130" s="106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5"/>
      <c r="C1131" s="105"/>
      <c r="D1131" s="105"/>
      <c r="E1131" s="105"/>
      <c r="F1131" s="105"/>
      <c r="G1131" s="105"/>
      <c r="H1131" s="105"/>
      <c r="I1131" s="105"/>
      <c r="J1131" s="105"/>
      <c r="K1131" s="105"/>
      <c r="L1131" s="105"/>
      <c r="M1131" s="105"/>
      <c r="N1131" s="105"/>
      <c r="O1131" s="105"/>
      <c r="P1131"/>
      <c r="Q1131"/>
      <c r="R1131" s="106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5"/>
      <c r="C1132" s="105"/>
      <c r="D1132" s="105"/>
      <c r="E1132" s="105"/>
      <c r="F1132" s="105"/>
      <c r="G1132" s="105"/>
      <c r="H1132" s="105"/>
      <c r="I1132" s="105"/>
      <c r="J1132" s="105"/>
      <c r="K1132" s="105"/>
      <c r="L1132" s="105"/>
      <c r="M1132" s="105"/>
      <c r="N1132" s="105"/>
      <c r="O1132" s="105"/>
      <c r="P1132"/>
      <c r="Q1132"/>
      <c r="R1132" s="106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5"/>
      <c r="C1133" s="105"/>
      <c r="D1133" s="105"/>
      <c r="E1133" s="105"/>
      <c r="F1133" s="105"/>
      <c r="G1133" s="105"/>
      <c r="H1133" s="105"/>
      <c r="I1133" s="105"/>
      <c r="J1133" s="105"/>
      <c r="K1133" s="105"/>
      <c r="L1133" s="105"/>
      <c r="M1133" s="105"/>
      <c r="N1133" s="105"/>
      <c r="O1133" s="105"/>
      <c r="P1133"/>
      <c r="Q1133"/>
      <c r="R1133" s="106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5"/>
      <c r="C1134" s="105"/>
      <c r="D1134" s="105"/>
      <c r="E1134" s="105"/>
      <c r="F1134" s="105"/>
      <c r="G1134" s="105"/>
      <c r="H1134" s="105"/>
      <c r="I1134" s="105"/>
      <c r="J1134" s="105"/>
      <c r="K1134" s="105"/>
      <c r="L1134" s="105"/>
      <c r="M1134" s="105"/>
      <c r="N1134" s="105"/>
      <c r="O1134" s="105"/>
      <c r="P1134"/>
      <c r="Q1134"/>
      <c r="R1134" s="106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5"/>
      <c r="C1135" s="105"/>
      <c r="D1135" s="105"/>
      <c r="E1135" s="105"/>
      <c r="F1135" s="105"/>
      <c r="G1135" s="105"/>
      <c r="H1135" s="105"/>
      <c r="I1135" s="105"/>
      <c r="J1135" s="105"/>
      <c r="K1135" s="105"/>
      <c r="L1135" s="105"/>
      <c r="M1135" s="105"/>
      <c r="N1135" s="105"/>
      <c r="O1135" s="105"/>
      <c r="P1135"/>
      <c r="Q1135"/>
      <c r="R1135" s="106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5"/>
      <c r="C1136" s="105"/>
      <c r="D1136" s="105"/>
      <c r="E1136" s="105"/>
      <c r="F1136" s="105"/>
      <c r="G1136" s="105"/>
      <c r="H1136" s="105"/>
      <c r="I1136" s="105"/>
      <c r="J1136" s="105"/>
      <c r="K1136" s="105"/>
      <c r="L1136" s="105"/>
      <c r="M1136" s="105"/>
      <c r="N1136" s="105"/>
      <c r="O1136" s="105"/>
      <c r="P1136"/>
      <c r="Q1136"/>
      <c r="R1136" s="106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5"/>
      <c r="C1137" s="105"/>
      <c r="D1137" s="105"/>
      <c r="E1137" s="105"/>
      <c r="F1137" s="105"/>
      <c r="G1137" s="105"/>
      <c r="H1137" s="105"/>
      <c r="I1137" s="105"/>
      <c r="J1137" s="105"/>
      <c r="K1137" s="105"/>
      <c r="L1137" s="105"/>
      <c r="M1137" s="105"/>
      <c r="N1137" s="105"/>
      <c r="O1137" s="105"/>
      <c r="P1137"/>
      <c r="Q1137"/>
      <c r="R1137" s="106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5"/>
      <c r="C1138" s="105"/>
      <c r="D1138" s="105"/>
      <c r="E1138" s="105"/>
      <c r="F1138" s="105"/>
      <c r="G1138" s="105"/>
      <c r="H1138" s="105"/>
      <c r="I1138" s="105"/>
      <c r="J1138" s="105"/>
      <c r="K1138" s="105"/>
      <c r="L1138" s="105"/>
      <c r="M1138" s="105"/>
      <c r="N1138" s="105"/>
      <c r="O1138" s="105"/>
      <c r="P1138"/>
      <c r="Q1138"/>
      <c r="R1138" s="106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5"/>
      <c r="C1139" s="105"/>
      <c r="D1139" s="105"/>
      <c r="E1139" s="105"/>
      <c r="F1139" s="105"/>
      <c r="G1139" s="105"/>
      <c r="H1139" s="105"/>
      <c r="I1139" s="105"/>
      <c r="J1139" s="105"/>
      <c r="K1139" s="105"/>
      <c r="L1139" s="105"/>
      <c r="M1139" s="105"/>
      <c r="N1139" s="105"/>
      <c r="O1139" s="105"/>
      <c r="P1139"/>
      <c r="Q1139"/>
      <c r="R1139" s="106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5"/>
      <c r="C1140" s="105"/>
      <c r="D1140" s="105"/>
      <c r="E1140" s="105"/>
      <c r="F1140" s="105"/>
      <c r="G1140" s="105"/>
      <c r="H1140" s="105"/>
      <c r="I1140" s="105"/>
      <c r="J1140" s="105"/>
      <c r="K1140" s="105"/>
      <c r="L1140" s="105"/>
      <c r="M1140" s="105"/>
      <c r="N1140" s="105"/>
      <c r="O1140" s="105"/>
      <c r="P1140"/>
      <c r="Q1140"/>
      <c r="R1140" s="106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5"/>
      <c r="C1141" s="105"/>
      <c r="D1141" s="105"/>
      <c r="E1141" s="105"/>
      <c r="F1141" s="105"/>
      <c r="G1141" s="105"/>
      <c r="H1141" s="105"/>
      <c r="I1141" s="105"/>
      <c r="J1141" s="105"/>
      <c r="K1141" s="105"/>
      <c r="L1141" s="105"/>
      <c r="M1141" s="105"/>
      <c r="N1141" s="105"/>
      <c r="O1141" s="105"/>
      <c r="P1141"/>
      <c r="Q1141"/>
      <c r="R1141" s="106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5"/>
      <c r="C1142" s="105"/>
      <c r="D1142" s="105"/>
      <c r="E1142" s="105"/>
      <c r="F1142" s="105"/>
      <c r="G1142" s="105"/>
      <c r="H1142" s="105"/>
      <c r="I1142" s="105"/>
      <c r="J1142" s="105"/>
      <c r="K1142" s="105"/>
      <c r="L1142" s="105"/>
      <c r="M1142" s="105"/>
      <c r="N1142" s="105"/>
      <c r="O1142" s="105"/>
      <c r="P1142"/>
      <c r="Q1142"/>
      <c r="R1142" s="106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5"/>
      <c r="C1143" s="105"/>
      <c r="D1143" s="105"/>
      <c r="E1143" s="105"/>
      <c r="F1143" s="105"/>
      <c r="G1143" s="105"/>
      <c r="H1143" s="105"/>
      <c r="I1143" s="105"/>
      <c r="J1143" s="105"/>
      <c r="K1143" s="105"/>
      <c r="L1143" s="105"/>
      <c r="M1143" s="105"/>
      <c r="N1143" s="105"/>
      <c r="O1143" s="105"/>
      <c r="P1143"/>
      <c r="Q1143"/>
      <c r="R1143" s="106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5"/>
      <c r="C1144" s="105"/>
      <c r="D1144" s="105"/>
      <c r="E1144" s="105"/>
      <c r="F1144" s="105"/>
      <c r="G1144" s="105"/>
      <c r="H1144" s="105"/>
      <c r="I1144" s="105"/>
      <c r="J1144" s="105"/>
      <c r="K1144" s="105"/>
      <c r="L1144" s="105"/>
      <c r="M1144" s="105"/>
      <c r="N1144" s="105"/>
      <c r="O1144" s="105"/>
      <c r="P1144"/>
      <c r="Q1144"/>
      <c r="R1144" s="106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5"/>
      <c r="C1145" s="105"/>
      <c r="D1145" s="105"/>
      <c r="E1145" s="105"/>
      <c r="F1145" s="105"/>
      <c r="G1145" s="105"/>
      <c r="H1145" s="105"/>
      <c r="I1145" s="105"/>
      <c r="J1145" s="105"/>
      <c r="K1145" s="105"/>
      <c r="L1145" s="105"/>
      <c r="M1145" s="105"/>
      <c r="N1145" s="105"/>
      <c r="O1145" s="105"/>
      <c r="P1145"/>
      <c r="Q1145"/>
      <c r="R1145" s="106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5"/>
      <c r="C1146" s="105"/>
      <c r="D1146" s="105"/>
      <c r="E1146" s="105"/>
      <c r="F1146" s="105"/>
      <c r="G1146" s="105"/>
      <c r="H1146" s="105"/>
      <c r="I1146" s="105"/>
      <c r="J1146" s="105"/>
      <c r="K1146" s="105"/>
      <c r="L1146" s="105"/>
      <c r="M1146" s="105"/>
      <c r="N1146" s="105"/>
      <c r="O1146" s="105"/>
      <c r="P1146"/>
      <c r="Q1146"/>
      <c r="R1146" s="106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5"/>
      <c r="C1147" s="105"/>
      <c r="D1147" s="105"/>
      <c r="E1147" s="105"/>
      <c r="F1147" s="105"/>
      <c r="G1147" s="105"/>
      <c r="H1147" s="105"/>
      <c r="I1147" s="105"/>
      <c r="J1147" s="105"/>
      <c r="K1147" s="105"/>
      <c r="L1147" s="105"/>
      <c r="M1147" s="105"/>
      <c r="N1147" s="105"/>
      <c r="O1147" s="105"/>
      <c r="P1147"/>
      <c r="Q1147"/>
      <c r="R1147" s="106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5"/>
      <c r="C1148" s="105"/>
      <c r="D1148" s="105"/>
      <c r="E1148" s="105"/>
      <c r="F1148" s="105"/>
      <c r="G1148" s="105"/>
      <c r="H1148" s="105"/>
      <c r="I1148" s="105"/>
      <c r="J1148" s="105"/>
      <c r="K1148" s="105"/>
      <c r="L1148" s="105"/>
      <c r="M1148" s="105"/>
      <c r="N1148" s="105"/>
      <c r="O1148" s="105"/>
      <c r="P1148"/>
      <c r="Q1148"/>
      <c r="R1148" s="106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5"/>
      <c r="C1149" s="105"/>
      <c r="D1149" s="105"/>
      <c r="E1149" s="105"/>
      <c r="F1149" s="105"/>
      <c r="G1149" s="105"/>
      <c r="H1149" s="105"/>
      <c r="I1149" s="105"/>
      <c r="J1149" s="105"/>
      <c r="K1149" s="105"/>
      <c r="L1149" s="105"/>
      <c r="M1149" s="105"/>
      <c r="N1149" s="105"/>
      <c r="O1149" s="105"/>
      <c r="P1149"/>
      <c r="Q1149"/>
      <c r="R1149" s="106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5"/>
      <c r="C1150" s="105"/>
      <c r="D1150" s="105"/>
      <c r="E1150" s="105"/>
      <c r="F1150" s="105"/>
      <c r="G1150" s="105"/>
      <c r="H1150" s="105"/>
      <c r="I1150" s="105"/>
      <c r="J1150" s="105"/>
      <c r="K1150" s="105"/>
      <c r="L1150" s="105"/>
      <c r="M1150" s="105"/>
      <c r="N1150" s="105"/>
      <c r="O1150" s="105"/>
      <c r="P1150"/>
      <c r="Q1150"/>
      <c r="R1150" s="106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5"/>
      <c r="C1151" s="105"/>
      <c r="D1151" s="105"/>
      <c r="E1151" s="105"/>
      <c r="F1151" s="105"/>
      <c r="G1151" s="105"/>
      <c r="H1151" s="105"/>
      <c r="I1151" s="105"/>
      <c r="J1151" s="105"/>
      <c r="K1151" s="105"/>
      <c r="L1151" s="105"/>
      <c r="M1151" s="105"/>
      <c r="N1151" s="105"/>
      <c r="O1151" s="105"/>
      <c r="P1151"/>
      <c r="Q1151"/>
      <c r="R1151" s="106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5"/>
      <c r="C1152" s="105"/>
      <c r="D1152" s="105"/>
      <c r="E1152" s="105"/>
      <c r="F1152" s="105"/>
      <c r="G1152" s="105"/>
      <c r="H1152" s="105"/>
      <c r="I1152" s="105"/>
      <c r="J1152" s="105"/>
      <c r="K1152" s="105"/>
      <c r="L1152" s="105"/>
      <c r="M1152" s="105"/>
      <c r="N1152" s="105"/>
      <c r="O1152" s="105"/>
      <c r="P1152"/>
      <c r="Q1152"/>
      <c r="R1152" s="106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5"/>
      <c r="C1153" s="105"/>
      <c r="D1153" s="105"/>
      <c r="E1153" s="105"/>
      <c r="F1153" s="105"/>
      <c r="G1153" s="105"/>
      <c r="H1153" s="105"/>
      <c r="I1153" s="105"/>
      <c r="J1153" s="105"/>
      <c r="K1153" s="105"/>
      <c r="L1153" s="105"/>
      <c r="M1153" s="105"/>
      <c r="N1153" s="105"/>
      <c r="O1153" s="105"/>
      <c r="P1153"/>
      <c r="Q1153"/>
      <c r="R1153" s="106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5"/>
      <c r="C1154" s="105"/>
      <c r="D1154" s="105"/>
      <c r="E1154" s="105"/>
      <c r="F1154" s="105"/>
      <c r="G1154" s="105"/>
      <c r="H1154" s="105"/>
      <c r="I1154" s="105"/>
      <c r="J1154" s="105"/>
      <c r="K1154" s="105"/>
      <c r="L1154" s="105"/>
      <c r="M1154" s="105"/>
      <c r="N1154" s="105"/>
      <c r="O1154" s="105"/>
      <c r="P1154"/>
      <c r="Q1154"/>
      <c r="R1154" s="106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5"/>
      <c r="C1155" s="105"/>
      <c r="D1155" s="105"/>
      <c r="E1155" s="105"/>
      <c r="F1155" s="105"/>
      <c r="G1155" s="105"/>
      <c r="H1155" s="105"/>
      <c r="I1155" s="105"/>
      <c r="J1155" s="105"/>
      <c r="K1155" s="105"/>
      <c r="L1155" s="105"/>
      <c r="M1155" s="105"/>
      <c r="N1155" s="105"/>
      <c r="O1155" s="105"/>
      <c r="P1155"/>
      <c r="Q1155"/>
      <c r="R1155" s="106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5"/>
      <c r="C1156" s="105"/>
      <c r="D1156" s="105"/>
      <c r="E1156" s="105"/>
      <c r="F1156" s="105"/>
      <c r="G1156" s="105"/>
      <c r="H1156" s="105"/>
      <c r="I1156" s="105"/>
      <c r="J1156" s="105"/>
      <c r="K1156" s="105"/>
      <c r="L1156" s="105"/>
      <c r="M1156" s="105"/>
      <c r="N1156" s="105"/>
      <c r="O1156" s="105"/>
      <c r="P1156"/>
      <c r="Q1156"/>
      <c r="R1156" s="106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5"/>
      <c r="C1157" s="105"/>
      <c r="D1157" s="105"/>
      <c r="E1157" s="105"/>
      <c r="F1157" s="105"/>
      <c r="G1157" s="105"/>
      <c r="H1157" s="105"/>
      <c r="I1157" s="105"/>
      <c r="J1157" s="105"/>
      <c r="K1157" s="105"/>
      <c r="L1157" s="105"/>
      <c r="M1157" s="105"/>
      <c r="N1157" s="105"/>
      <c r="O1157" s="105"/>
      <c r="P1157"/>
      <c r="Q1157"/>
      <c r="R1157" s="106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5"/>
      <c r="C1158" s="105"/>
      <c r="D1158" s="105"/>
      <c r="E1158" s="105"/>
      <c r="F1158" s="105"/>
      <c r="G1158" s="105"/>
      <c r="H1158" s="105"/>
      <c r="I1158" s="105"/>
      <c r="J1158" s="105"/>
      <c r="K1158" s="105"/>
      <c r="L1158" s="105"/>
      <c r="M1158" s="105"/>
      <c r="N1158" s="105"/>
      <c r="O1158" s="105"/>
      <c r="P1158"/>
      <c r="Q1158"/>
      <c r="R1158" s="106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5"/>
      <c r="C1159" s="105"/>
      <c r="D1159" s="105"/>
      <c r="E1159" s="105"/>
      <c r="F1159" s="105"/>
      <c r="G1159" s="105"/>
      <c r="H1159" s="105"/>
      <c r="I1159" s="105"/>
      <c r="J1159" s="105"/>
      <c r="K1159" s="105"/>
      <c r="L1159" s="105"/>
      <c r="M1159" s="105"/>
      <c r="N1159" s="105"/>
      <c r="O1159" s="105"/>
      <c r="P1159"/>
      <c r="Q1159"/>
      <c r="R1159" s="106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5"/>
      <c r="C1160" s="105"/>
      <c r="D1160" s="105"/>
      <c r="E1160" s="105"/>
      <c r="F1160" s="105"/>
      <c r="G1160" s="105"/>
      <c r="H1160" s="105"/>
      <c r="I1160" s="105"/>
      <c r="J1160" s="105"/>
      <c r="K1160" s="105"/>
      <c r="L1160" s="105"/>
      <c r="M1160" s="105"/>
      <c r="N1160" s="105"/>
      <c r="O1160" s="105"/>
      <c r="P1160"/>
      <c r="Q1160"/>
      <c r="R1160" s="106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5"/>
      <c r="C1161" s="105"/>
      <c r="D1161" s="105"/>
      <c r="E1161" s="105"/>
      <c r="F1161" s="105"/>
      <c r="G1161" s="105"/>
      <c r="H1161" s="105"/>
      <c r="I1161" s="105"/>
      <c r="J1161" s="105"/>
      <c r="K1161" s="105"/>
      <c r="L1161" s="105"/>
      <c r="M1161" s="105"/>
      <c r="N1161" s="105"/>
      <c r="O1161" s="105"/>
      <c r="P1161"/>
      <c r="Q1161"/>
      <c r="R1161" s="106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5"/>
      <c r="C1162" s="105"/>
      <c r="D1162" s="105"/>
      <c r="E1162" s="105"/>
      <c r="F1162" s="105"/>
      <c r="G1162" s="105"/>
      <c r="H1162" s="105"/>
      <c r="I1162" s="105"/>
      <c r="J1162" s="105"/>
      <c r="K1162" s="105"/>
      <c r="L1162" s="105"/>
      <c r="M1162" s="105"/>
      <c r="N1162" s="105"/>
      <c r="O1162" s="105"/>
      <c r="P1162"/>
      <c r="Q1162"/>
      <c r="R1162" s="106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5"/>
      <c r="C1163" s="105"/>
      <c r="D1163" s="105"/>
      <c r="E1163" s="105"/>
      <c r="F1163" s="105"/>
      <c r="G1163" s="105"/>
      <c r="H1163" s="105"/>
      <c r="I1163" s="105"/>
      <c r="J1163" s="105"/>
      <c r="K1163" s="105"/>
      <c r="L1163" s="105"/>
      <c r="M1163" s="105"/>
      <c r="N1163" s="105"/>
      <c r="O1163" s="105"/>
      <c r="P1163"/>
      <c r="Q1163"/>
      <c r="R1163" s="106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5"/>
      <c r="C1164" s="105"/>
      <c r="D1164" s="105"/>
      <c r="E1164" s="105"/>
      <c r="F1164" s="105"/>
      <c r="G1164" s="105"/>
      <c r="H1164" s="105"/>
      <c r="I1164" s="105"/>
      <c r="J1164" s="105"/>
      <c r="K1164" s="105"/>
      <c r="L1164" s="105"/>
      <c r="M1164" s="105"/>
      <c r="N1164" s="105"/>
      <c r="O1164" s="105"/>
      <c r="P1164"/>
      <c r="Q1164"/>
      <c r="R1164" s="106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5"/>
      <c r="C1165" s="105"/>
      <c r="D1165" s="105"/>
      <c r="E1165" s="105"/>
      <c r="F1165" s="105"/>
      <c r="G1165" s="105"/>
      <c r="H1165" s="105"/>
      <c r="I1165" s="105"/>
      <c r="J1165" s="105"/>
      <c r="K1165" s="105"/>
      <c r="L1165" s="105"/>
      <c r="M1165" s="105"/>
      <c r="N1165" s="105"/>
      <c r="O1165" s="105"/>
      <c r="P1165"/>
      <c r="Q1165"/>
      <c r="R1165" s="106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5"/>
      <c r="C1166" s="105"/>
      <c r="D1166" s="105"/>
      <c r="E1166" s="105"/>
      <c r="F1166" s="105"/>
      <c r="G1166" s="105"/>
      <c r="H1166" s="105"/>
      <c r="I1166" s="105"/>
      <c r="J1166" s="105"/>
      <c r="K1166" s="105"/>
      <c r="L1166" s="105"/>
      <c r="M1166" s="105"/>
      <c r="N1166" s="105"/>
      <c r="O1166" s="105"/>
      <c r="P1166"/>
      <c r="Q1166"/>
      <c r="R1166" s="106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5"/>
      <c r="C1167" s="105"/>
      <c r="D1167" s="105"/>
      <c r="E1167" s="105"/>
      <c r="F1167" s="105"/>
      <c r="G1167" s="105"/>
      <c r="H1167" s="105"/>
      <c r="I1167" s="105"/>
      <c r="J1167" s="105"/>
      <c r="K1167" s="105"/>
      <c r="L1167" s="105"/>
      <c r="M1167" s="105"/>
      <c r="N1167" s="105"/>
      <c r="O1167" s="105"/>
      <c r="P1167"/>
      <c r="Q1167"/>
      <c r="R1167" s="106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5"/>
      <c r="C1168" s="105"/>
      <c r="D1168" s="105"/>
      <c r="E1168" s="105"/>
      <c r="F1168" s="105"/>
      <c r="G1168" s="105"/>
      <c r="H1168" s="105"/>
      <c r="I1168" s="105"/>
      <c r="J1168" s="105"/>
      <c r="K1168" s="105"/>
      <c r="L1168" s="105"/>
      <c r="M1168" s="105"/>
      <c r="N1168" s="105"/>
      <c r="O1168" s="105"/>
      <c r="P1168"/>
      <c r="Q1168"/>
      <c r="R1168" s="106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5"/>
      <c r="C1169" s="105"/>
      <c r="D1169" s="105"/>
      <c r="E1169" s="105"/>
      <c r="F1169" s="105"/>
      <c r="G1169" s="105"/>
      <c r="H1169" s="105"/>
      <c r="I1169" s="105"/>
      <c r="J1169" s="105"/>
      <c r="K1169" s="105"/>
      <c r="L1169" s="105"/>
      <c r="M1169" s="105"/>
      <c r="N1169" s="105"/>
      <c r="O1169" s="105"/>
      <c r="P1169"/>
      <c r="Q1169"/>
      <c r="R1169" s="106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5"/>
      <c r="C1170" s="105"/>
      <c r="D1170" s="105"/>
      <c r="E1170" s="105"/>
      <c r="F1170" s="105"/>
      <c r="G1170" s="105"/>
      <c r="H1170" s="105"/>
      <c r="I1170" s="105"/>
      <c r="J1170" s="105"/>
      <c r="K1170" s="105"/>
      <c r="L1170" s="105"/>
      <c r="M1170" s="105"/>
      <c r="N1170" s="105"/>
      <c r="O1170" s="105"/>
      <c r="P1170"/>
      <c r="Q1170"/>
      <c r="R1170" s="106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5"/>
      <c r="C1171" s="105"/>
      <c r="D1171" s="105"/>
      <c r="E1171" s="105"/>
      <c r="F1171" s="105"/>
      <c r="G1171" s="105"/>
      <c r="H1171" s="105"/>
      <c r="I1171" s="105"/>
      <c r="J1171" s="105"/>
      <c r="K1171" s="105"/>
      <c r="L1171" s="105"/>
      <c r="M1171" s="105"/>
      <c r="N1171" s="105"/>
      <c r="O1171" s="105"/>
      <c r="P1171"/>
      <c r="Q1171"/>
      <c r="R1171" s="106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5"/>
      <c r="C1172" s="105"/>
      <c r="D1172" s="105"/>
      <c r="E1172" s="105"/>
      <c r="F1172" s="105"/>
      <c r="G1172" s="105"/>
      <c r="H1172" s="105"/>
      <c r="I1172" s="105"/>
      <c r="J1172" s="105"/>
      <c r="K1172" s="105"/>
      <c r="L1172" s="105"/>
      <c r="M1172" s="105"/>
      <c r="N1172" s="105"/>
      <c r="O1172" s="105"/>
      <c r="P1172"/>
      <c r="Q1172"/>
      <c r="R1172" s="106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5"/>
      <c r="C1173" s="105"/>
      <c r="D1173" s="105"/>
      <c r="E1173" s="105"/>
      <c r="F1173" s="105"/>
      <c r="G1173" s="105"/>
      <c r="H1173" s="105"/>
      <c r="I1173" s="105"/>
      <c r="J1173" s="105"/>
      <c r="K1173" s="105"/>
      <c r="L1173" s="105"/>
      <c r="M1173" s="105"/>
      <c r="N1173" s="105"/>
      <c r="O1173" s="105"/>
      <c r="P1173"/>
      <c r="Q1173"/>
      <c r="R1173" s="106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5"/>
      <c r="C1174" s="105"/>
      <c r="D1174" s="105"/>
      <c r="E1174" s="105"/>
      <c r="F1174" s="105"/>
      <c r="G1174" s="105"/>
      <c r="H1174" s="105"/>
      <c r="I1174" s="105"/>
      <c r="J1174" s="105"/>
      <c r="K1174" s="105"/>
      <c r="L1174" s="105"/>
      <c r="M1174" s="105"/>
      <c r="N1174" s="105"/>
      <c r="O1174" s="105"/>
      <c r="P1174"/>
      <c r="Q1174"/>
      <c r="R1174" s="106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5"/>
      <c r="C1175" s="105"/>
      <c r="D1175" s="105"/>
      <c r="E1175" s="105"/>
      <c r="F1175" s="105"/>
      <c r="G1175" s="105"/>
      <c r="H1175" s="105"/>
      <c r="I1175" s="105"/>
      <c r="J1175" s="105"/>
      <c r="K1175" s="105"/>
      <c r="L1175" s="105"/>
      <c r="M1175" s="105"/>
      <c r="N1175" s="105"/>
      <c r="O1175" s="105"/>
      <c r="P1175"/>
      <c r="Q1175"/>
      <c r="R1175" s="106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5"/>
      <c r="C1176" s="105"/>
      <c r="D1176" s="105"/>
      <c r="E1176" s="105"/>
      <c r="F1176" s="105"/>
      <c r="G1176" s="105"/>
      <c r="H1176" s="105"/>
      <c r="I1176" s="105"/>
      <c r="J1176" s="105"/>
      <c r="K1176" s="105"/>
      <c r="L1176" s="105"/>
      <c r="M1176" s="105"/>
      <c r="N1176" s="105"/>
      <c r="O1176" s="105"/>
      <c r="P1176"/>
      <c r="Q1176"/>
      <c r="R1176" s="106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5"/>
      <c r="C1177" s="105"/>
      <c r="D1177" s="105"/>
      <c r="E1177" s="105"/>
      <c r="F1177" s="105"/>
      <c r="G1177" s="105"/>
      <c r="H1177" s="105"/>
      <c r="I1177" s="105"/>
      <c r="J1177" s="105"/>
      <c r="K1177" s="105"/>
      <c r="L1177" s="105"/>
      <c r="M1177" s="105"/>
      <c r="N1177" s="105"/>
      <c r="O1177" s="105"/>
      <c r="P1177"/>
      <c r="Q1177"/>
      <c r="R1177" s="106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5"/>
      <c r="C1178" s="105"/>
      <c r="D1178" s="105"/>
      <c r="E1178" s="105"/>
      <c r="F1178" s="105"/>
      <c r="G1178" s="105"/>
      <c r="H1178" s="105"/>
      <c r="I1178" s="105"/>
      <c r="J1178" s="105"/>
      <c r="K1178" s="105"/>
      <c r="L1178" s="105"/>
      <c r="M1178" s="105"/>
      <c r="N1178" s="105"/>
      <c r="O1178" s="105"/>
      <c r="P1178"/>
      <c r="Q1178"/>
      <c r="R1178" s="106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5"/>
      <c r="C1179" s="105"/>
      <c r="D1179" s="105"/>
      <c r="E1179" s="105"/>
      <c r="F1179" s="105"/>
      <c r="G1179" s="105"/>
      <c r="H1179" s="105"/>
      <c r="I1179" s="105"/>
      <c r="J1179" s="105"/>
      <c r="K1179" s="105"/>
      <c r="L1179" s="105"/>
      <c r="M1179" s="105"/>
      <c r="N1179" s="105"/>
      <c r="O1179" s="105"/>
      <c r="P1179"/>
      <c r="Q1179"/>
      <c r="R1179" s="106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5"/>
      <c r="C1180" s="105"/>
      <c r="D1180" s="105"/>
      <c r="E1180" s="105"/>
      <c r="F1180" s="105"/>
      <c r="G1180" s="105"/>
      <c r="H1180" s="105"/>
      <c r="I1180" s="105"/>
      <c r="J1180" s="105"/>
      <c r="K1180" s="105"/>
      <c r="L1180" s="105"/>
      <c r="M1180" s="105"/>
      <c r="N1180" s="105"/>
      <c r="O1180" s="105"/>
      <c r="P1180"/>
      <c r="Q1180"/>
      <c r="R1180" s="106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5"/>
      <c r="C1181" s="105"/>
      <c r="D1181" s="105"/>
      <c r="E1181" s="105"/>
      <c r="F1181" s="105"/>
      <c r="G1181" s="105"/>
      <c r="H1181" s="105"/>
      <c r="I1181" s="105"/>
      <c r="J1181" s="105"/>
      <c r="K1181" s="105"/>
      <c r="L1181" s="105"/>
      <c r="M1181" s="105"/>
      <c r="N1181" s="105"/>
      <c r="O1181" s="105"/>
      <c r="P1181"/>
      <c r="Q1181"/>
      <c r="R1181" s="106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5"/>
      <c r="C1182" s="105"/>
      <c r="D1182" s="105"/>
      <c r="E1182" s="105"/>
      <c r="F1182" s="105"/>
      <c r="G1182" s="105"/>
      <c r="H1182" s="105"/>
      <c r="I1182" s="105"/>
      <c r="J1182" s="105"/>
      <c r="K1182" s="105"/>
      <c r="L1182" s="105"/>
      <c r="M1182" s="105"/>
      <c r="N1182" s="105"/>
      <c r="O1182" s="105"/>
      <c r="P1182"/>
      <c r="Q1182"/>
      <c r="R1182" s="106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5"/>
      <c r="C1183" s="105"/>
      <c r="D1183" s="105"/>
      <c r="E1183" s="105"/>
      <c r="F1183" s="105"/>
      <c r="G1183" s="105"/>
      <c r="H1183" s="105"/>
      <c r="I1183" s="105"/>
      <c r="J1183" s="105"/>
      <c r="K1183" s="105"/>
      <c r="L1183" s="105"/>
      <c r="M1183" s="105"/>
      <c r="N1183" s="105"/>
      <c r="O1183" s="105"/>
      <c r="P1183"/>
      <c r="Q1183"/>
      <c r="R1183" s="106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5"/>
      <c r="C1184" s="105"/>
      <c r="D1184" s="105"/>
      <c r="E1184" s="105"/>
      <c r="F1184" s="105"/>
      <c r="G1184" s="105"/>
      <c r="H1184" s="105"/>
      <c r="I1184" s="105"/>
      <c r="J1184" s="105"/>
      <c r="K1184" s="105"/>
      <c r="L1184" s="105"/>
      <c r="M1184" s="105"/>
      <c r="N1184" s="105"/>
      <c r="O1184" s="105"/>
      <c r="P1184"/>
      <c r="Q1184"/>
      <c r="R1184" s="106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5"/>
      <c r="C1185" s="105"/>
      <c r="D1185" s="105"/>
      <c r="E1185" s="105"/>
      <c r="F1185" s="105"/>
      <c r="G1185" s="105"/>
      <c r="H1185" s="105"/>
      <c r="I1185" s="105"/>
      <c r="J1185" s="105"/>
      <c r="K1185" s="105"/>
      <c r="L1185" s="105"/>
      <c r="M1185" s="105"/>
      <c r="N1185" s="105"/>
      <c r="O1185" s="105"/>
      <c r="P1185"/>
      <c r="Q1185"/>
      <c r="R1185" s="106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5"/>
      <c r="C1186" s="105"/>
      <c r="D1186" s="105"/>
      <c r="E1186" s="105"/>
      <c r="F1186" s="105"/>
      <c r="G1186" s="105"/>
      <c r="H1186" s="105"/>
      <c r="I1186" s="105"/>
      <c r="J1186" s="105"/>
      <c r="K1186" s="105"/>
      <c r="L1186" s="105"/>
      <c r="M1186" s="105"/>
      <c r="N1186" s="105"/>
      <c r="O1186" s="105"/>
      <c r="P1186"/>
      <c r="Q1186"/>
      <c r="R1186" s="106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5"/>
      <c r="C1187" s="105"/>
      <c r="D1187" s="105"/>
      <c r="E1187" s="105"/>
      <c r="F1187" s="105"/>
      <c r="G1187" s="105"/>
      <c r="H1187" s="105"/>
      <c r="I1187" s="105"/>
      <c r="J1187" s="105"/>
      <c r="K1187" s="105"/>
      <c r="L1187" s="105"/>
      <c r="M1187" s="105"/>
      <c r="N1187" s="105"/>
      <c r="O1187" s="105"/>
      <c r="P1187"/>
      <c r="Q1187"/>
      <c r="R1187" s="106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5"/>
      <c r="C1188" s="105"/>
      <c r="D1188" s="105"/>
      <c r="E1188" s="105"/>
      <c r="F1188" s="105"/>
      <c r="G1188" s="105"/>
      <c r="H1188" s="105"/>
      <c r="I1188" s="105"/>
      <c r="J1188" s="105"/>
      <c r="K1188" s="105"/>
      <c r="L1188" s="105"/>
      <c r="M1188" s="105"/>
      <c r="N1188" s="105"/>
      <c r="O1188" s="105"/>
      <c r="P1188"/>
      <c r="Q1188"/>
      <c r="R1188" s="106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5"/>
      <c r="C1189" s="105"/>
      <c r="D1189" s="105"/>
      <c r="E1189" s="105"/>
      <c r="F1189" s="105"/>
      <c r="G1189" s="105"/>
      <c r="H1189" s="105"/>
      <c r="I1189" s="105"/>
      <c r="J1189" s="105"/>
      <c r="K1189" s="105"/>
      <c r="L1189" s="105"/>
      <c r="M1189" s="105"/>
      <c r="N1189" s="105"/>
      <c r="O1189" s="105"/>
      <c r="P1189"/>
      <c r="Q1189"/>
      <c r="R1189" s="106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5"/>
      <c r="C1190" s="105"/>
      <c r="D1190" s="105"/>
      <c r="E1190" s="105"/>
      <c r="F1190" s="105"/>
      <c r="G1190" s="105"/>
      <c r="H1190" s="105"/>
      <c r="I1190" s="105"/>
      <c r="J1190" s="105"/>
      <c r="K1190" s="105"/>
      <c r="L1190" s="105"/>
      <c r="M1190" s="105"/>
      <c r="N1190" s="105"/>
      <c r="O1190" s="105"/>
      <c r="P1190"/>
      <c r="Q1190"/>
      <c r="R1190" s="106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5"/>
      <c r="C1191" s="105"/>
      <c r="D1191" s="105"/>
      <c r="E1191" s="105"/>
      <c r="F1191" s="105"/>
      <c r="G1191" s="105"/>
      <c r="H1191" s="105"/>
      <c r="I1191" s="105"/>
      <c r="J1191" s="105"/>
      <c r="K1191" s="105"/>
      <c r="L1191" s="105"/>
      <c r="M1191" s="105"/>
      <c r="N1191" s="105"/>
      <c r="O1191" s="105"/>
      <c r="P1191"/>
      <c r="Q1191"/>
      <c r="R1191" s="106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5"/>
      <c r="C1192" s="105"/>
      <c r="D1192" s="105"/>
      <c r="E1192" s="105"/>
      <c r="F1192" s="105"/>
      <c r="G1192" s="105"/>
      <c r="H1192" s="105"/>
      <c r="I1192" s="105"/>
      <c r="J1192" s="105"/>
      <c r="K1192" s="105"/>
      <c r="L1192" s="105"/>
      <c r="M1192" s="105"/>
      <c r="N1192" s="105"/>
      <c r="O1192" s="105"/>
      <c r="P1192"/>
      <c r="Q1192"/>
      <c r="R1192" s="106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5"/>
      <c r="C1193" s="105"/>
      <c r="D1193" s="105"/>
      <c r="E1193" s="105"/>
      <c r="F1193" s="105"/>
      <c r="G1193" s="105"/>
      <c r="H1193" s="105"/>
      <c r="I1193" s="105"/>
      <c r="J1193" s="105"/>
      <c r="K1193" s="105"/>
      <c r="L1193" s="105"/>
      <c r="M1193" s="105"/>
      <c r="N1193" s="105"/>
      <c r="O1193" s="105"/>
      <c r="P1193"/>
      <c r="Q1193"/>
      <c r="R1193" s="106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5"/>
      <c r="C1194" s="105"/>
      <c r="D1194" s="105"/>
      <c r="E1194" s="105"/>
      <c r="F1194" s="105"/>
      <c r="G1194" s="105"/>
      <c r="H1194" s="105"/>
      <c r="I1194" s="105"/>
      <c r="J1194" s="105"/>
      <c r="K1194" s="105"/>
      <c r="L1194" s="105"/>
      <c r="M1194" s="105"/>
      <c r="N1194" s="105"/>
      <c r="O1194" s="105"/>
      <c r="P1194"/>
      <c r="Q1194"/>
      <c r="R1194" s="106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5"/>
      <c r="C1195" s="105"/>
      <c r="D1195" s="105"/>
      <c r="E1195" s="105"/>
      <c r="F1195" s="105"/>
      <c r="G1195" s="105"/>
      <c r="H1195" s="105"/>
      <c r="I1195" s="105"/>
      <c r="J1195" s="105"/>
      <c r="K1195" s="105"/>
      <c r="L1195" s="105"/>
      <c r="M1195" s="105"/>
      <c r="N1195" s="105"/>
      <c r="O1195" s="105"/>
      <c r="P1195"/>
      <c r="Q1195"/>
      <c r="R1195" s="106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5"/>
      <c r="C1196" s="105"/>
      <c r="D1196" s="105"/>
      <c r="E1196" s="105"/>
      <c r="F1196" s="105"/>
      <c r="G1196" s="105"/>
      <c r="H1196" s="105"/>
      <c r="I1196" s="105"/>
      <c r="J1196" s="105"/>
      <c r="K1196" s="105"/>
      <c r="L1196" s="105"/>
      <c r="M1196" s="105"/>
      <c r="N1196" s="105"/>
      <c r="O1196" s="105"/>
      <c r="P1196"/>
      <c r="Q1196"/>
      <c r="R1196" s="106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5"/>
      <c r="C1197" s="105"/>
      <c r="D1197" s="105"/>
      <c r="E1197" s="105"/>
      <c r="F1197" s="105"/>
      <c r="G1197" s="105"/>
      <c r="H1197" s="105"/>
      <c r="I1197" s="105"/>
      <c r="J1197" s="105"/>
      <c r="K1197" s="105"/>
      <c r="L1197" s="105"/>
      <c r="M1197" s="105"/>
      <c r="N1197" s="105"/>
      <c r="O1197" s="105"/>
      <c r="P1197"/>
      <c r="Q1197"/>
      <c r="R1197" s="106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5"/>
      <c r="C1198" s="105"/>
      <c r="D1198" s="105"/>
      <c r="E1198" s="105"/>
      <c r="F1198" s="105"/>
      <c r="G1198" s="105"/>
      <c r="H1198" s="105"/>
      <c r="I1198" s="105"/>
      <c r="J1198" s="105"/>
      <c r="K1198" s="105"/>
      <c r="L1198" s="105"/>
      <c r="M1198" s="105"/>
      <c r="N1198" s="105"/>
      <c r="O1198" s="105"/>
      <c r="P1198"/>
      <c r="Q1198"/>
      <c r="R1198" s="106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5"/>
      <c r="C1199" s="105"/>
      <c r="D1199" s="105"/>
      <c r="E1199" s="105"/>
      <c r="F1199" s="105"/>
      <c r="G1199" s="105"/>
      <c r="H1199" s="105"/>
      <c r="I1199" s="105"/>
      <c r="J1199" s="105"/>
      <c r="K1199" s="105"/>
      <c r="L1199" s="105"/>
      <c r="M1199" s="105"/>
      <c r="N1199" s="105"/>
      <c r="O1199" s="105"/>
      <c r="P1199"/>
      <c r="Q1199"/>
      <c r="R1199" s="106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5"/>
      <c r="C1200" s="105"/>
      <c r="D1200" s="105"/>
      <c r="E1200" s="105"/>
      <c r="F1200" s="105"/>
      <c r="G1200" s="105"/>
      <c r="H1200" s="105"/>
      <c r="I1200" s="105"/>
      <c r="J1200" s="105"/>
      <c r="K1200" s="105"/>
      <c r="L1200" s="105"/>
      <c r="M1200" s="105"/>
      <c r="N1200" s="105"/>
      <c r="O1200" s="105"/>
      <c r="P1200"/>
      <c r="Q1200"/>
      <c r="R1200" s="106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5"/>
      <c r="C1201" s="105"/>
      <c r="D1201" s="105"/>
      <c r="E1201" s="105"/>
      <c r="F1201" s="105"/>
      <c r="G1201" s="105"/>
      <c r="H1201" s="105"/>
      <c r="I1201" s="105"/>
      <c r="J1201" s="105"/>
      <c r="K1201" s="105"/>
      <c r="L1201" s="105"/>
      <c r="M1201" s="105"/>
      <c r="N1201" s="105"/>
      <c r="O1201" s="105"/>
      <c r="P1201"/>
      <c r="Q1201"/>
      <c r="R1201" s="106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5"/>
      <c r="C1202" s="105"/>
      <c r="D1202" s="105"/>
      <c r="E1202" s="105"/>
      <c r="F1202" s="105"/>
      <c r="G1202" s="105"/>
      <c r="H1202" s="105"/>
      <c r="I1202" s="105"/>
      <c r="J1202" s="105"/>
      <c r="K1202" s="105"/>
      <c r="L1202" s="105"/>
      <c r="M1202" s="105"/>
      <c r="N1202" s="105"/>
      <c r="O1202" s="105"/>
      <c r="P1202"/>
      <c r="Q1202"/>
      <c r="R1202" s="106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5"/>
      <c r="C1203" s="105"/>
      <c r="D1203" s="105"/>
      <c r="E1203" s="105"/>
      <c r="F1203" s="105"/>
      <c r="G1203" s="105"/>
      <c r="H1203" s="105"/>
      <c r="I1203" s="105"/>
      <c r="J1203" s="105"/>
      <c r="K1203" s="105"/>
      <c r="L1203" s="105"/>
      <c r="M1203" s="105"/>
      <c r="N1203" s="105"/>
      <c r="O1203" s="105"/>
      <c r="P1203"/>
      <c r="Q1203"/>
      <c r="R1203" s="106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5"/>
      <c r="C1204" s="105"/>
      <c r="D1204" s="105"/>
      <c r="E1204" s="105"/>
      <c r="F1204" s="105"/>
      <c r="G1204" s="105"/>
      <c r="H1204" s="105"/>
      <c r="I1204" s="105"/>
      <c r="J1204" s="105"/>
      <c r="K1204" s="105"/>
      <c r="L1204" s="105"/>
      <c r="M1204" s="105"/>
      <c r="N1204" s="105"/>
      <c r="O1204" s="105"/>
      <c r="P1204"/>
      <c r="Q1204"/>
      <c r="R1204" s="106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5"/>
      <c r="C1205" s="105"/>
      <c r="D1205" s="105"/>
      <c r="E1205" s="105"/>
      <c r="F1205" s="105"/>
      <c r="G1205" s="105"/>
      <c r="H1205" s="105"/>
      <c r="I1205" s="105"/>
      <c r="J1205" s="105"/>
      <c r="K1205" s="105"/>
      <c r="L1205" s="105"/>
      <c r="M1205" s="105"/>
      <c r="N1205" s="105"/>
      <c r="O1205" s="105"/>
      <c r="P1205"/>
      <c r="Q1205"/>
      <c r="R1205" s="106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5"/>
      <c r="C1206" s="105"/>
      <c r="D1206" s="105"/>
      <c r="E1206" s="105"/>
      <c r="F1206" s="105"/>
      <c r="G1206" s="105"/>
      <c r="H1206" s="105"/>
      <c r="I1206" s="105"/>
      <c r="J1206" s="105"/>
      <c r="K1206" s="105"/>
      <c r="L1206" s="105"/>
      <c r="M1206" s="105"/>
      <c r="N1206" s="105"/>
      <c r="O1206" s="105"/>
      <c r="P1206"/>
      <c r="Q1206"/>
      <c r="R1206" s="106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5"/>
      <c r="C1207" s="105"/>
      <c r="D1207" s="105"/>
      <c r="E1207" s="105"/>
      <c r="F1207" s="105"/>
      <c r="G1207" s="105"/>
      <c r="H1207" s="105"/>
      <c r="I1207" s="105"/>
      <c r="J1207" s="105"/>
      <c r="K1207" s="105"/>
      <c r="L1207" s="105"/>
      <c r="M1207" s="105"/>
      <c r="N1207" s="105"/>
      <c r="O1207" s="105"/>
      <c r="P1207"/>
      <c r="Q1207"/>
      <c r="R1207" s="106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5"/>
      <c r="C1208" s="105"/>
      <c r="D1208" s="105"/>
      <c r="E1208" s="105"/>
      <c r="F1208" s="105"/>
      <c r="G1208" s="105"/>
      <c r="H1208" s="105"/>
      <c r="I1208" s="105"/>
      <c r="J1208" s="105"/>
      <c r="K1208" s="105"/>
      <c r="L1208" s="105"/>
      <c r="M1208" s="105"/>
      <c r="N1208" s="105"/>
      <c r="O1208" s="105"/>
      <c r="P1208"/>
      <c r="Q1208"/>
      <c r="R1208" s="106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5"/>
      <c r="C1209" s="105"/>
      <c r="D1209" s="105"/>
      <c r="E1209" s="105"/>
      <c r="F1209" s="105"/>
      <c r="G1209" s="105"/>
      <c r="H1209" s="105"/>
      <c r="I1209" s="105"/>
      <c r="J1209" s="105"/>
      <c r="K1209" s="105"/>
      <c r="L1209" s="105"/>
      <c r="M1209" s="105"/>
      <c r="N1209" s="105"/>
      <c r="O1209" s="105"/>
      <c r="P1209"/>
      <c r="Q1209"/>
      <c r="R1209" s="106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5"/>
      <c r="C1210" s="105"/>
      <c r="D1210" s="105"/>
      <c r="E1210" s="105"/>
      <c r="F1210" s="105"/>
      <c r="G1210" s="105"/>
      <c r="H1210" s="105"/>
      <c r="I1210" s="105"/>
      <c r="J1210" s="105"/>
      <c r="K1210" s="105"/>
      <c r="L1210" s="105"/>
      <c r="M1210" s="105"/>
      <c r="N1210" s="105"/>
      <c r="O1210" s="105"/>
      <c r="P1210"/>
      <c r="Q1210"/>
      <c r="R1210" s="106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5"/>
      <c r="C1211" s="105"/>
      <c r="D1211" s="105"/>
      <c r="E1211" s="105"/>
      <c r="F1211" s="105"/>
      <c r="G1211" s="105"/>
      <c r="H1211" s="105"/>
      <c r="I1211" s="105"/>
      <c r="J1211" s="105"/>
      <c r="K1211" s="105"/>
      <c r="L1211" s="105"/>
      <c r="M1211" s="105"/>
      <c r="N1211" s="105"/>
      <c r="O1211" s="105"/>
      <c r="P1211"/>
      <c r="Q1211"/>
      <c r="R1211" s="106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5"/>
      <c r="C1212" s="105"/>
      <c r="D1212" s="105"/>
      <c r="E1212" s="105"/>
      <c r="F1212" s="105"/>
      <c r="G1212" s="105"/>
      <c r="H1212" s="105"/>
      <c r="I1212" s="105"/>
      <c r="J1212" s="105"/>
      <c r="K1212" s="105"/>
      <c r="L1212" s="105"/>
      <c r="M1212" s="105"/>
      <c r="N1212" s="105"/>
      <c r="O1212" s="105"/>
      <c r="P1212"/>
      <c r="Q1212"/>
      <c r="R1212" s="106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5"/>
      <c r="C1213" s="105"/>
      <c r="D1213" s="105"/>
      <c r="E1213" s="105"/>
      <c r="F1213" s="105"/>
      <c r="G1213" s="105"/>
      <c r="H1213" s="105"/>
      <c r="I1213" s="105"/>
      <c r="J1213" s="105"/>
      <c r="K1213" s="105"/>
      <c r="L1213" s="105"/>
      <c r="M1213" s="105"/>
      <c r="N1213" s="105"/>
      <c r="O1213" s="105"/>
      <c r="P1213"/>
      <c r="Q1213"/>
      <c r="R1213" s="106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5"/>
      <c r="C1214" s="105"/>
      <c r="D1214" s="105"/>
      <c r="E1214" s="105"/>
      <c r="F1214" s="105"/>
      <c r="G1214" s="105"/>
      <c r="H1214" s="105"/>
      <c r="I1214" s="105"/>
      <c r="J1214" s="105"/>
      <c r="K1214" s="105"/>
      <c r="L1214" s="105"/>
      <c r="M1214" s="105"/>
      <c r="N1214" s="105"/>
      <c r="O1214" s="105"/>
      <c r="P1214"/>
      <c r="Q1214"/>
      <c r="R1214" s="106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5"/>
      <c r="C1215" s="105"/>
      <c r="D1215" s="105"/>
      <c r="E1215" s="105"/>
      <c r="F1215" s="105"/>
      <c r="G1215" s="105"/>
      <c r="H1215" s="105"/>
      <c r="I1215" s="105"/>
      <c r="J1215" s="105"/>
      <c r="K1215" s="105"/>
      <c r="L1215" s="105"/>
      <c r="M1215" s="105"/>
      <c r="N1215" s="105"/>
      <c r="O1215" s="105"/>
      <c r="P1215"/>
      <c r="Q1215"/>
      <c r="R1215" s="106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5"/>
      <c r="C1216" s="105"/>
      <c r="D1216" s="105"/>
      <c r="E1216" s="105"/>
      <c r="F1216" s="105"/>
      <c r="G1216" s="105"/>
      <c r="H1216" s="105"/>
      <c r="I1216" s="105"/>
      <c r="J1216" s="105"/>
      <c r="K1216" s="105"/>
      <c r="L1216" s="105"/>
      <c r="M1216" s="105"/>
      <c r="N1216" s="105"/>
      <c r="O1216" s="105"/>
      <c r="P1216"/>
      <c r="Q1216"/>
      <c r="R1216" s="106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5"/>
      <c r="C1217" s="105"/>
      <c r="D1217" s="105"/>
      <c r="E1217" s="105"/>
      <c r="F1217" s="105"/>
      <c r="G1217" s="105"/>
      <c r="H1217" s="105"/>
      <c r="I1217" s="105"/>
      <c r="J1217" s="105"/>
      <c r="K1217" s="105"/>
      <c r="L1217" s="105"/>
      <c r="M1217" s="105"/>
      <c r="N1217" s="105"/>
      <c r="O1217" s="105"/>
      <c r="P1217"/>
      <c r="Q1217"/>
      <c r="R1217" s="106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5"/>
      <c r="C1218" s="105"/>
      <c r="D1218" s="105"/>
      <c r="E1218" s="105"/>
      <c r="F1218" s="105"/>
      <c r="G1218" s="105"/>
      <c r="H1218" s="105"/>
      <c r="I1218" s="105"/>
      <c r="J1218" s="105"/>
      <c r="K1218" s="105"/>
      <c r="L1218" s="105"/>
      <c r="M1218" s="105"/>
      <c r="N1218" s="105"/>
      <c r="O1218" s="105"/>
      <c r="P1218"/>
      <c r="Q1218"/>
      <c r="R1218" s="106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5"/>
      <c r="C1219" s="105"/>
      <c r="D1219" s="105"/>
      <c r="E1219" s="105"/>
      <c r="F1219" s="105"/>
      <c r="G1219" s="105"/>
      <c r="H1219" s="105"/>
      <c r="I1219" s="105"/>
      <c r="J1219" s="105"/>
      <c r="K1219" s="105"/>
      <c r="L1219" s="105"/>
      <c r="M1219" s="105"/>
      <c r="N1219" s="105"/>
      <c r="O1219" s="105"/>
      <c r="P1219"/>
      <c r="Q1219"/>
      <c r="R1219" s="106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5"/>
      <c r="C1220" s="105"/>
      <c r="D1220" s="105"/>
      <c r="E1220" s="105"/>
      <c r="F1220" s="105"/>
      <c r="G1220" s="105"/>
      <c r="H1220" s="105"/>
      <c r="I1220" s="105"/>
      <c r="J1220" s="105"/>
      <c r="K1220" s="105"/>
      <c r="L1220" s="105"/>
      <c r="M1220" s="105"/>
      <c r="N1220" s="105"/>
      <c r="O1220" s="105"/>
      <c r="P1220"/>
      <c r="Q1220"/>
      <c r="R1220" s="106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5"/>
      <c r="C1221" s="105"/>
      <c r="D1221" s="105"/>
      <c r="E1221" s="105"/>
      <c r="F1221" s="105"/>
      <c r="G1221" s="105"/>
      <c r="H1221" s="105"/>
      <c r="I1221" s="105"/>
      <c r="J1221" s="105"/>
      <c r="K1221" s="105"/>
      <c r="L1221" s="105"/>
      <c r="M1221" s="105"/>
      <c r="N1221" s="105"/>
      <c r="O1221" s="105"/>
      <c r="P1221"/>
      <c r="Q1221"/>
      <c r="R1221" s="106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5"/>
      <c r="C1222" s="105"/>
      <c r="D1222" s="105"/>
      <c r="E1222" s="105"/>
      <c r="F1222" s="105"/>
      <c r="G1222" s="105"/>
      <c r="H1222" s="105"/>
      <c r="I1222" s="105"/>
      <c r="J1222" s="105"/>
      <c r="K1222" s="105"/>
      <c r="L1222" s="105"/>
      <c r="M1222" s="105"/>
      <c r="N1222" s="105"/>
      <c r="O1222" s="105"/>
      <c r="P1222"/>
      <c r="Q1222"/>
      <c r="R1222" s="106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5"/>
      <c r="C1223" s="105"/>
      <c r="D1223" s="105"/>
      <c r="E1223" s="105"/>
      <c r="F1223" s="105"/>
      <c r="G1223" s="105"/>
      <c r="H1223" s="105"/>
      <c r="I1223" s="105"/>
      <c r="J1223" s="105"/>
      <c r="K1223" s="105"/>
      <c r="L1223" s="105"/>
      <c r="M1223" s="105"/>
      <c r="N1223" s="105"/>
      <c r="O1223" s="105"/>
      <c r="P1223"/>
      <c r="Q1223"/>
      <c r="R1223" s="106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5"/>
      <c r="C1224" s="105"/>
      <c r="D1224" s="105"/>
      <c r="E1224" s="105"/>
      <c r="F1224" s="105"/>
      <c r="G1224" s="105"/>
      <c r="H1224" s="105"/>
      <c r="I1224" s="105"/>
      <c r="J1224" s="105"/>
      <c r="K1224" s="105"/>
      <c r="L1224" s="105"/>
      <c r="M1224" s="105"/>
      <c r="N1224" s="105"/>
      <c r="O1224" s="105"/>
      <c r="P1224"/>
      <c r="Q1224"/>
      <c r="R1224" s="106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5"/>
      <c r="C1225" s="105"/>
      <c r="D1225" s="105"/>
      <c r="E1225" s="105"/>
      <c r="F1225" s="105"/>
      <c r="G1225" s="105"/>
      <c r="H1225" s="105"/>
      <c r="I1225" s="105"/>
      <c r="J1225" s="105"/>
      <c r="K1225" s="105"/>
      <c r="L1225" s="105"/>
      <c r="M1225" s="105"/>
      <c r="N1225" s="105"/>
      <c r="O1225" s="105"/>
      <c r="P1225"/>
      <c r="Q1225"/>
      <c r="R1225" s="106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5"/>
      <c r="C1226" s="105"/>
      <c r="D1226" s="105"/>
      <c r="E1226" s="105"/>
      <c r="F1226" s="105"/>
      <c r="G1226" s="105"/>
      <c r="H1226" s="105"/>
      <c r="I1226" s="105"/>
      <c r="J1226" s="105"/>
      <c r="K1226" s="105"/>
      <c r="L1226" s="105"/>
      <c r="M1226" s="105"/>
      <c r="N1226" s="105"/>
      <c r="O1226" s="105"/>
      <c r="P1226"/>
      <c r="Q1226"/>
      <c r="R1226" s="106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5"/>
      <c r="C1227" s="105"/>
      <c r="D1227" s="105"/>
      <c r="E1227" s="105"/>
      <c r="F1227" s="105"/>
      <c r="G1227" s="105"/>
      <c r="H1227" s="105"/>
      <c r="I1227" s="105"/>
      <c r="J1227" s="105"/>
      <c r="K1227" s="105"/>
      <c r="L1227" s="105"/>
      <c r="M1227" s="105"/>
      <c r="N1227" s="105"/>
      <c r="O1227" s="105"/>
      <c r="P1227"/>
      <c r="Q1227"/>
      <c r="R1227" s="106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5"/>
      <c r="C1228" s="105"/>
      <c r="D1228" s="105"/>
      <c r="E1228" s="105"/>
      <c r="F1228" s="105"/>
      <c r="G1228" s="105"/>
      <c r="H1228" s="105"/>
      <c r="I1228" s="105"/>
      <c r="J1228" s="105"/>
      <c r="K1228" s="105"/>
      <c r="L1228" s="105"/>
      <c r="M1228" s="105"/>
      <c r="N1228" s="105"/>
      <c r="O1228" s="105"/>
      <c r="P1228"/>
      <c r="Q1228"/>
      <c r="R1228" s="106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5"/>
      <c r="C1229" s="105"/>
      <c r="D1229" s="105"/>
      <c r="E1229" s="105"/>
      <c r="F1229" s="105"/>
      <c r="G1229" s="105"/>
      <c r="H1229" s="105"/>
      <c r="I1229" s="105"/>
      <c r="J1229" s="105"/>
      <c r="K1229" s="105"/>
      <c r="L1229" s="105"/>
      <c r="M1229" s="105"/>
      <c r="N1229" s="105"/>
      <c r="O1229" s="105"/>
      <c r="P1229"/>
      <c r="Q1229"/>
      <c r="R1229" s="106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5"/>
      <c r="C1230" s="105"/>
      <c r="D1230" s="105"/>
      <c r="E1230" s="105"/>
      <c r="F1230" s="105"/>
      <c r="G1230" s="105"/>
      <c r="H1230" s="105"/>
      <c r="I1230" s="105"/>
      <c r="J1230" s="105"/>
      <c r="K1230" s="105"/>
      <c r="L1230" s="105"/>
      <c r="M1230" s="105"/>
      <c r="N1230" s="105"/>
      <c r="O1230" s="105"/>
      <c r="P1230"/>
      <c r="Q1230"/>
      <c r="R1230" s="106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5"/>
      <c r="C1231" s="105"/>
      <c r="D1231" s="105"/>
      <c r="E1231" s="105"/>
      <c r="F1231" s="105"/>
      <c r="G1231" s="105"/>
      <c r="H1231" s="105"/>
      <c r="I1231" s="105"/>
      <c r="J1231" s="105"/>
      <c r="K1231" s="105"/>
      <c r="L1231" s="105"/>
      <c r="M1231" s="105"/>
      <c r="N1231" s="105"/>
      <c r="O1231" s="105"/>
      <c r="P1231"/>
      <c r="Q1231"/>
      <c r="R1231" s="106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5"/>
      <c r="C1232" s="105"/>
      <c r="D1232" s="105"/>
      <c r="E1232" s="105"/>
      <c r="F1232" s="105"/>
      <c r="G1232" s="105"/>
      <c r="H1232" s="105"/>
      <c r="I1232" s="105"/>
      <c r="J1232" s="105"/>
      <c r="K1232" s="105"/>
      <c r="L1232" s="105"/>
      <c r="M1232" s="105"/>
      <c r="N1232" s="105"/>
      <c r="O1232" s="105"/>
      <c r="P1232"/>
      <c r="Q1232"/>
      <c r="R1232" s="106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5"/>
      <c r="C1233" s="105"/>
      <c r="D1233" s="105"/>
      <c r="E1233" s="105"/>
      <c r="F1233" s="105"/>
      <c r="G1233" s="105"/>
      <c r="H1233" s="105"/>
      <c r="I1233" s="105"/>
      <c r="J1233" s="105"/>
      <c r="K1233" s="105"/>
      <c r="L1233" s="105"/>
      <c r="M1233" s="105"/>
      <c r="N1233" s="105"/>
      <c r="O1233" s="105"/>
      <c r="P1233"/>
      <c r="Q1233"/>
      <c r="R1233" s="106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5"/>
      <c r="C1234" s="105"/>
      <c r="D1234" s="105"/>
      <c r="E1234" s="105"/>
      <c r="F1234" s="105"/>
      <c r="G1234" s="105"/>
      <c r="H1234" s="105"/>
      <c r="I1234" s="105"/>
      <c r="J1234" s="105"/>
      <c r="K1234" s="105"/>
      <c r="L1234" s="105"/>
      <c r="M1234" s="105"/>
      <c r="N1234" s="105"/>
      <c r="O1234" s="105"/>
      <c r="P1234"/>
      <c r="Q1234"/>
      <c r="R1234" s="106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5"/>
      <c r="C1235" s="105"/>
      <c r="D1235" s="105"/>
      <c r="E1235" s="105"/>
      <c r="F1235" s="105"/>
      <c r="G1235" s="105"/>
      <c r="H1235" s="105"/>
      <c r="I1235" s="105"/>
      <c r="J1235" s="105"/>
      <c r="K1235" s="105"/>
      <c r="L1235" s="105"/>
      <c r="M1235" s="105"/>
      <c r="N1235" s="105"/>
      <c r="O1235" s="105"/>
      <c r="P1235"/>
      <c r="Q1235"/>
      <c r="R1235" s="106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5"/>
      <c r="C1236" s="105"/>
      <c r="D1236" s="105"/>
      <c r="E1236" s="105"/>
      <c r="F1236" s="105"/>
      <c r="G1236" s="105"/>
      <c r="H1236" s="105"/>
      <c r="I1236" s="105"/>
      <c r="J1236" s="105"/>
      <c r="K1236" s="105"/>
      <c r="L1236" s="105"/>
      <c r="M1236" s="105"/>
      <c r="N1236" s="105"/>
      <c r="O1236" s="105"/>
      <c r="P1236"/>
      <c r="Q1236"/>
      <c r="R1236" s="106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5"/>
      <c r="C1237" s="105"/>
      <c r="D1237" s="105"/>
      <c r="E1237" s="105"/>
      <c r="F1237" s="105"/>
      <c r="G1237" s="105"/>
      <c r="H1237" s="105"/>
      <c r="I1237" s="105"/>
      <c r="J1237" s="105"/>
      <c r="K1237" s="105"/>
      <c r="L1237" s="105"/>
      <c r="M1237" s="105"/>
      <c r="N1237" s="105"/>
      <c r="O1237" s="105"/>
      <c r="P1237"/>
      <c r="Q1237"/>
      <c r="R1237" s="106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5"/>
      <c r="C1238" s="105"/>
      <c r="D1238" s="105"/>
      <c r="E1238" s="105"/>
      <c r="F1238" s="105"/>
      <c r="G1238" s="105"/>
      <c r="H1238" s="105"/>
      <c r="I1238" s="105"/>
      <c r="J1238" s="105"/>
      <c r="K1238" s="105"/>
      <c r="L1238" s="105"/>
      <c r="M1238" s="105"/>
      <c r="N1238" s="105"/>
      <c r="O1238" s="105"/>
      <c r="P1238"/>
      <c r="Q1238"/>
      <c r="R1238" s="106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5"/>
      <c r="C1239" s="105"/>
      <c r="D1239" s="105"/>
      <c r="E1239" s="105"/>
      <c r="F1239" s="105"/>
      <c r="G1239" s="105"/>
      <c r="H1239" s="105"/>
      <c r="I1239" s="105"/>
      <c r="J1239" s="105"/>
      <c r="K1239" s="105"/>
      <c r="L1239" s="105"/>
      <c r="M1239" s="105"/>
      <c r="N1239" s="105"/>
      <c r="O1239" s="105"/>
      <c r="P1239"/>
      <c r="Q1239"/>
      <c r="R1239" s="106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5"/>
      <c r="C1240" s="105"/>
      <c r="D1240" s="105"/>
      <c r="E1240" s="105"/>
      <c r="F1240" s="105"/>
      <c r="G1240" s="105"/>
      <c r="H1240" s="105"/>
      <c r="I1240" s="105"/>
      <c r="J1240" s="105"/>
      <c r="K1240" s="105"/>
      <c r="L1240" s="105"/>
      <c r="M1240" s="105"/>
      <c r="N1240" s="105"/>
      <c r="O1240" s="105"/>
      <c r="P1240"/>
      <c r="Q1240"/>
      <c r="R1240" s="106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5"/>
      <c r="C1241" s="105"/>
      <c r="D1241" s="105"/>
      <c r="E1241" s="105"/>
      <c r="F1241" s="105"/>
      <c r="G1241" s="105"/>
      <c r="H1241" s="105"/>
      <c r="I1241" s="105"/>
      <c r="J1241" s="105"/>
      <c r="K1241" s="105"/>
      <c r="L1241" s="105"/>
      <c r="M1241" s="105"/>
      <c r="N1241" s="105"/>
      <c r="O1241" s="105"/>
      <c r="P1241"/>
      <c r="Q1241"/>
      <c r="R1241" s="106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5"/>
      <c r="C1242" s="105"/>
      <c r="D1242" s="105"/>
      <c r="E1242" s="105"/>
      <c r="F1242" s="105"/>
      <c r="G1242" s="105"/>
      <c r="H1242" s="105"/>
      <c r="I1242" s="105"/>
      <c r="J1242" s="105"/>
      <c r="K1242" s="105"/>
      <c r="L1242" s="105"/>
      <c r="M1242" s="105"/>
      <c r="N1242" s="105"/>
      <c r="O1242" s="105"/>
      <c r="P1242"/>
      <c r="Q1242"/>
      <c r="R1242" s="106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5"/>
      <c r="C1243" s="105"/>
      <c r="D1243" s="105"/>
      <c r="E1243" s="105"/>
      <c r="F1243" s="105"/>
      <c r="G1243" s="105"/>
      <c r="H1243" s="105"/>
      <c r="I1243" s="105"/>
      <c r="J1243" s="105"/>
      <c r="K1243" s="105"/>
      <c r="L1243" s="105"/>
      <c r="M1243" s="105"/>
      <c r="N1243" s="105"/>
      <c r="O1243" s="105"/>
      <c r="P1243"/>
      <c r="Q1243"/>
      <c r="R1243" s="106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5"/>
      <c r="C1244" s="105"/>
      <c r="D1244" s="105"/>
      <c r="E1244" s="105"/>
      <c r="F1244" s="105"/>
      <c r="G1244" s="105"/>
      <c r="H1244" s="105"/>
      <c r="I1244" s="105"/>
      <c r="J1244" s="105"/>
      <c r="K1244" s="105"/>
      <c r="L1244" s="105"/>
      <c r="M1244" s="105"/>
      <c r="N1244" s="105"/>
      <c r="O1244" s="105"/>
      <c r="P1244"/>
      <c r="Q1244"/>
      <c r="R1244" s="106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5"/>
      <c r="C1245" s="105"/>
      <c r="D1245" s="105"/>
      <c r="E1245" s="105"/>
      <c r="F1245" s="105"/>
      <c r="G1245" s="105"/>
      <c r="H1245" s="105"/>
      <c r="I1245" s="105"/>
      <c r="J1245" s="105"/>
      <c r="K1245" s="105"/>
      <c r="L1245" s="105"/>
      <c r="M1245" s="105"/>
      <c r="N1245" s="105"/>
      <c r="O1245" s="105"/>
      <c r="P1245"/>
      <c r="Q1245"/>
      <c r="R1245" s="106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5"/>
      <c r="C1246" s="105"/>
      <c r="D1246" s="105"/>
      <c r="E1246" s="105"/>
      <c r="F1246" s="105"/>
      <c r="G1246" s="105"/>
      <c r="H1246" s="105"/>
      <c r="I1246" s="105"/>
      <c r="J1246" s="105"/>
      <c r="K1246" s="105"/>
      <c r="L1246" s="105"/>
      <c r="M1246" s="105"/>
      <c r="N1246" s="105"/>
      <c r="O1246" s="105"/>
      <c r="P1246"/>
      <c r="Q1246"/>
      <c r="R1246" s="106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5"/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/>
      <c r="Q1247"/>
      <c r="R1247" s="106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5"/>
      <c r="C1248" s="105"/>
      <c r="D1248" s="105"/>
      <c r="E1248" s="105"/>
      <c r="F1248" s="105"/>
      <c r="G1248" s="105"/>
      <c r="H1248" s="105"/>
      <c r="I1248" s="105"/>
      <c r="J1248" s="105"/>
      <c r="K1248" s="105"/>
      <c r="L1248" s="105"/>
      <c r="M1248" s="105"/>
      <c r="N1248" s="105"/>
      <c r="O1248" s="105"/>
      <c r="P1248"/>
      <c r="Q1248"/>
      <c r="R1248" s="106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5"/>
      <c r="C1249" s="105"/>
      <c r="D1249" s="105"/>
      <c r="E1249" s="105"/>
      <c r="F1249" s="105"/>
      <c r="G1249" s="105"/>
      <c r="H1249" s="105"/>
      <c r="I1249" s="105"/>
      <c r="J1249" s="105"/>
      <c r="K1249" s="105"/>
      <c r="L1249" s="105"/>
      <c r="M1249" s="105"/>
      <c r="N1249" s="105"/>
      <c r="O1249" s="105"/>
      <c r="P1249"/>
      <c r="Q1249"/>
      <c r="R1249" s="106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5"/>
      <c r="C1250" s="105"/>
      <c r="D1250" s="105"/>
      <c r="E1250" s="105"/>
      <c r="F1250" s="105"/>
      <c r="G1250" s="105"/>
      <c r="H1250" s="105"/>
      <c r="I1250" s="105"/>
      <c r="J1250" s="105"/>
      <c r="K1250" s="105"/>
      <c r="L1250" s="105"/>
      <c r="M1250" s="105"/>
      <c r="N1250" s="105"/>
      <c r="O1250" s="105"/>
      <c r="P1250"/>
      <c r="Q1250"/>
      <c r="R1250" s="106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5"/>
      <c r="C1251" s="105"/>
      <c r="D1251" s="105"/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/>
      <c r="Q1251"/>
      <c r="R1251" s="106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5"/>
      <c r="C1252" s="105"/>
      <c r="D1252" s="105"/>
      <c r="E1252" s="105"/>
      <c r="F1252" s="105"/>
      <c r="G1252" s="105"/>
      <c r="H1252" s="105"/>
      <c r="I1252" s="105"/>
      <c r="J1252" s="105"/>
      <c r="K1252" s="105"/>
      <c r="L1252" s="105"/>
      <c r="M1252" s="105"/>
      <c r="N1252" s="105"/>
      <c r="O1252" s="105"/>
      <c r="P1252"/>
      <c r="Q1252"/>
      <c r="R1252" s="106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5"/>
      <c r="C1253" s="105"/>
      <c r="D1253" s="105"/>
      <c r="E1253" s="105"/>
      <c r="F1253" s="105"/>
      <c r="G1253" s="105"/>
      <c r="H1253" s="105"/>
      <c r="I1253" s="105"/>
      <c r="J1253" s="105"/>
      <c r="K1253" s="105"/>
      <c r="L1253" s="105"/>
      <c r="M1253" s="105"/>
      <c r="N1253" s="105"/>
      <c r="O1253" s="105"/>
      <c r="P1253"/>
      <c r="Q1253"/>
      <c r="R1253" s="106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5"/>
      <c r="C1254" s="105"/>
      <c r="D1254" s="105"/>
      <c r="E1254" s="105"/>
      <c r="F1254" s="105"/>
      <c r="G1254" s="105"/>
      <c r="H1254" s="105"/>
      <c r="I1254" s="105"/>
      <c r="J1254" s="105"/>
      <c r="K1254" s="105"/>
      <c r="L1254" s="105"/>
      <c r="M1254" s="105"/>
      <c r="N1254" s="105"/>
      <c r="O1254" s="105"/>
      <c r="P1254"/>
      <c r="Q1254"/>
      <c r="R1254" s="106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5"/>
      <c r="C1255" s="105"/>
      <c r="D1255" s="105"/>
      <c r="E1255" s="105"/>
      <c r="F1255" s="105"/>
      <c r="G1255" s="105"/>
      <c r="H1255" s="105"/>
      <c r="I1255" s="105"/>
      <c r="J1255" s="105"/>
      <c r="K1255" s="105"/>
      <c r="L1255" s="105"/>
      <c r="M1255" s="105"/>
      <c r="N1255" s="105"/>
      <c r="O1255" s="105"/>
      <c r="P1255"/>
      <c r="Q1255"/>
      <c r="R1255" s="106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5"/>
      <c r="C1256" s="105"/>
      <c r="D1256" s="105"/>
      <c r="E1256" s="105"/>
      <c r="F1256" s="105"/>
      <c r="G1256" s="105"/>
      <c r="H1256" s="105"/>
      <c r="I1256" s="105"/>
      <c r="J1256" s="105"/>
      <c r="K1256" s="105"/>
      <c r="L1256" s="105"/>
      <c r="M1256" s="105"/>
      <c r="N1256" s="105"/>
      <c r="O1256" s="105"/>
      <c r="P1256"/>
      <c r="Q1256"/>
      <c r="R1256" s="106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5"/>
      <c r="C1257" s="105"/>
      <c r="D1257" s="105"/>
      <c r="E1257" s="105"/>
      <c r="F1257" s="105"/>
      <c r="G1257" s="105"/>
      <c r="H1257" s="105"/>
      <c r="I1257" s="105"/>
      <c r="J1257" s="105"/>
      <c r="K1257" s="105"/>
      <c r="L1257" s="105"/>
      <c r="M1257" s="105"/>
      <c r="N1257" s="105"/>
      <c r="O1257" s="105"/>
      <c r="P1257"/>
      <c r="Q1257"/>
      <c r="R1257" s="106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5"/>
      <c r="C1258" s="105"/>
      <c r="D1258" s="105"/>
      <c r="E1258" s="105"/>
      <c r="F1258" s="105"/>
      <c r="G1258" s="105"/>
      <c r="H1258" s="105"/>
      <c r="I1258" s="105"/>
      <c r="J1258" s="105"/>
      <c r="K1258" s="105"/>
      <c r="L1258" s="105"/>
      <c r="M1258" s="105"/>
      <c r="N1258" s="105"/>
      <c r="O1258" s="105"/>
      <c r="P1258"/>
      <c r="Q1258"/>
      <c r="R1258" s="106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5"/>
      <c r="C1259" s="105"/>
      <c r="D1259" s="105"/>
      <c r="E1259" s="105"/>
      <c r="F1259" s="105"/>
      <c r="G1259" s="105"/>
      <c r="H1259" s="105"/>
      <c r="I1259" s="105"/>
      <c r="J1259" s="105"/>
      <c r="K1259" s="105"/>
      <c r="L1259" s="105"/>
      <c r="M1259" s="105"/>
      <c r="N1259" s="105"/>
      <c r="O1259" s="105"/>
      <c r="P1259"/>
      <c r="Q1259"/>
      <c r="R1259" s="106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5"/>
      <c r="C1260" s="105"/>
      <c r="D1260" s="105"/>
      <c r="E1260" s="105"/>
      <c r="F1260" s="105"/>
      <c r="G1260" s="105"/>
      <c r="H1260" s="105"/>
      <c r="I1260" s="105"/>
      <c r="J1260" s="105"/>
      <c r="K1260" s="105"/>
      <c r="L1260" s="105"/>
      <c r="M1260" s="105"/>
      <c r="N1260" s="105"/>
      <c r="O1260" s="105"/>
      <c r="P1260"/>
      <c r="Q1260"/>
      <c r="R1260" s="106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5"/>
      <c r="C1261" s="105"/>
      <c r="D1261" s="105"/>
      <c r="E1261" s="105"/>
      <c r="F1261" s="105"/>
      <c r="G1261" s="105"/>
      <c r="H1261" s="105"/>
      <c r="I1261" s="105"/>
      <c r="J1261" s="105"/>
      <c r="K1261" s="105"/>
      <c r="L1261" s="105"/>
      <c r="M1261" s="105"/>
      <c r="N1261" s="105"/>
      <c r="O1261" s="105"/>
      <c r="P1261"/>
      <c r="Q1261"/>
      <c r="R1261" s="106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5"/>
      <c r="C1262" s="105"/>
      <c r="D1262" s="105"/>
      <c r="E1262" s="105"/>
      <c r="F1262" s="105"/>
      <c r="G1262" s="105"/>
      <c r="H1262" s="105"/>
      <c r="I1262" s="105"/>
      <c r="J1262" s="105"/>
      <c r="K1262" s="105"/>
      <c r="L1262" s="105"/>
      <c r="M1262" s="105"/>
      <c r="N1262" s="105"/>
      <c r="O1262" s="105"/>
      <c r="P1262"/>
      <c r="Q1262"/>
      <c r="R1262" s="106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5"/>
      <c r="C1263" s="105"/>
      <c r="D1263" s="105"/>
      <c r="E1263" s="105"/>
      <c r="F1263" s="105"/>
      <c r="G1263" s="105"/>
      <c r="H1263" s="105"/>
      <c r="I1263" s="105"/>
      <c r="J1263" s="105"/>
      <c r="K1263" s="105"/>
      <c r="L1263" s="105"/>
      <c r="M1263" s="105"/>
      <c r="N1263" s="105"/>
      <c r="O1263" s="105"/>
      <c r="P1263"/>
      <c r="Q1263"/>
      <c r="R1263" s="106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5"/>
      <c r="C1264" s="105"/>
      <c r="D1264" s="105"/>
      <c r="E1264" s="105"/>
      <c r="F1264" s="105"/>
      <c r="G1264" s="105"/>
      <c r="H1264" s="105"/>
      <c r="I1264" s="105"/>
      <c r="J1264" s="105"/>
      <c r="K1264" s="105"/>
      <c r="L1264" s="105"/>
      <c r="M1264" s="105"/>
      <c r="N1264" s="105"/>
      <c r="O1264" s="105"/>
      <c r="P1264"/>
      <c r="Q1264"/>
      <c r="R1264" s="106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5"/>
      <c r="C1265" s="105"/>
      <c r="D1265" s="105"/>
      <c r="E1265" s="105"/>
      <c r="F1265" s="105"/>
      <c r="G1265" s="105"/>
      <c r="H1265" s="105"/>
      <c r="I1265" s="105"/>
      <c r="J1265" s="105"/>
      <c r="K1265" s="105"/>
      <c r="L1265" s="105"/>
      <c r="M1265" s="105"/>
      <c r="N1265" s="105"/>
      <c r="O1265" s="105"/>
      <c r="P1265"/>
      <c r="Q1265"/>
      <c r="R1265" s="106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5"/>
      <c r="C1266" s="105"/>
      <c r="D1266" s="105"/>
      <c r="E1266" s="105"/>
      <c r="F1266" s="105"/>
      <c r="G1266" s="105"/>
      <c r="H1266" s="105"/>
      <c r="I1266" s="105"/>
      <c r="J1266" s="105"/>
      <c r="K1266" s="105"/>
      <c r="L1266" s="105"/>
      <c r="M1266" s="105"/>
      <c r="N1266" s="105"/>
      <c r="O1266" s="105"/>
      <c r="P1266"/>
      <c r="Q1266"/>
      <c r="R1266" s="106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5"/>
      <c r="C1267" s="105"/>
      <c r="D1267" s="105"/>
      <c r="E1267" s="105"/>
      <c r="F1267" s="105"/>
      <c r="G1267" s="105"/>
      <c r="H1267" s="105"/>
      <c r="I1267" s="105"/>
      <c r="J1267" s="105"/>
      <c r="K1267" s="105"/>
      <c r="L1267" s="105"/>
      <c r="M1267" s="105"/>
      <c r="N1267" s="105"/>
      <c r="O1267" s="105"/>
      <c r="P1267"/>
      <c r="Q1267"/>
      <c r="R1267" s="106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5"/>
      <c r="C1268" s="105"/>
      <c r="D1268" s="105"/>
      <c r="E1268" s="105"/>
      <c r="F1268" s="105"/>
      <c r="G1268" s="105"/>
      <c r="H1268" s="105"/>
      <c r="I1268" s="105"/>
      <c r="J1268" s="105"/>
      <c r="K1268" s="105"/>
      <c r="L1268" s="105"/>
      <c r="M1268" s="105"/>
      <c r="N1268" s="105"/>
      <c r="O1268" s="105"/>
      <c r="P1268"/>
      <c r="Q1268"/>
      <c r="R1268" s="106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5"/>
      <c r="C1269" s="105"/>
      <c r="D1269" s="105"/>
      <c r="E1269" s="105"/>
      <c r="F1269" s="105"/>
      <c r="G1269" s="105"/>
      <c r="H1269" s="105"/>
      <c r="I1269" s="105"/>
      <c r="J1269" s="105"/>
      <c r="K1269" s="105"/>
      <c r="L1269" s="105"/>
      <c r="M1269" s="105"/>
      <c r="N1269" s="105"/>
      <c r="O1269" s="105"/>
      <c r="P1269"/>
      <c r="Q1269"/>
      <c r="R1269" s="106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5"/>
      <c r="C1270" s="105"/>
      <c r="D1270" s="105"/>
      <c r="E1270" s="105"/>
      <c r="F1270" s="105"/>
      <c r="G1270" s="105"/>
      <c r="H1270" s="105"/>
      <c r="I1270" s="105"/>
      <c r="J1270" s="105"/>
      <c r="K1270" s="105"/>
      <c r="L1270" s="105"/>
      <c r="M1270" s="105"/>
      <c r="N1270" s="105"/>
      <c r="O1270" s="105"/>
      <c r="P1270"/>
      <c r="Q1270"/>
      <c r="R1270" s="106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5"/>
      <c r="C1271" s="105"/>
      <c r="D1271" s="105"/>
      <c r="E1271" s="105"/>
      <c r="F1271" s="105"/>
      <c r="G1271" s="105"/>
      <c r="H1271" s="105"/>
      <c r="I1271" s="105"/>
      <c r="J1271" s="105"/>
      <c r="K1271" s="105"/>
      <c r="L1271" s="105"/>
      <c r="M1271" s="105"/>
      <c r="N1271" s="105"/>
      <c r="O1271" s="105"/>
      <c r="P1271"/>
      <c r="Q1271"/>
      <c r="R1271" s="106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5"/>
      <c r="C1272" s="105"/>
      <c r="D1272" s="105"/>
      <c r="E1272" s="105"/>
      <c r="F1272" s="105"/>
      <c r="G1272" s="105"/>
      <c r="H1272" s="105"/>
      <c r="I1272" s="105"/>
      <c r="J1272" s="105"/>
      <c r="K1272" s="105"/>
      <c r="L1272" s="105"/>
      <c r="M1272" s="105"/>
      <c r="N1272" s="105"/>
      <c r="O1272" s="105"/>
      <c r="P1272"/>
      <c r="Q1272"/>
      <c r="R1272" s="106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5"/>
      <c r="C1273" s="105"/>
      <c r="D1273" s="105"/>
      <c r="E1273" s="105"/>
      <c r="F1273" s="105"/>
      <c r="G1273" s="105"/>
      <c r="H1273" s="105"/>
      <c r="I1273" s="105"/>
      <c r="J1273" s="105"/>
      <c r="K1273" s="105"/>
      <c r="L1273" s="105"/>
      <c r="M1273" s="105"/>
      <c r="N1273" s="105"/>
      <c r="O1273" s="105"/>
      <c r="P1273"/>
      <c r="Q1273"/>
      <c r="R1273" s="106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5"/>
      <c r="C1274" s="105"/>
      <c r="D1274" s="105"/>
      <c r="E1274" s="105"/>
      <c r="F1274" s="105"/>
      <c r="G1274" s="105"/>
      <c r="H1274" s="105"/>
      <c r="I1274" s="105"/>
      <c r="J1274" s="105"/>
      <c r="K1274" s="105"/>
      <c r="L1274" s="105"/>
      <c r="M1274" s="105"/>
      <c r="N1274" s="105"/>
      <c r="O1274" s="105"/>
      <c r="P1274"/>
      <c r="Q1274"/>
      <c r="R1274" s="106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5"/>
      <c r="C1275" s="105"/>
      <c r="D1275" s="105"/>
      <c r="E1275" s="105"/>
      <c r="F1275" s="105"/>
      <c r="G1275" s="105"/>
      <c r="H1275" s="105"/>
      <c r="I1275" s="105"/>
      <c r="J1275" s="105"/>
      <c r="K1275" s="105"/>
      <c r="L1275" s="105"/>
      <c r="M1275" s="105"/>
      <c r="N1275" s="105"/>
      <c r="O1275" s="105"/>
      <c r="P1275"/>
      <c r="Q1275"/>
      <c r="R1275" s="106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5"/>
      <c r="C1276" s="105"/>
      <c r="D1276" s="105"/>
      <c r="E1276" s="105"/>
      <c r="F1276" s="105"/>
      <c r="G1276" s="105"/>
      <c r="H1276" s="105"/>
      <c r="I1276" s="105"/>
      <c r="J1276" s="105"/>
      <c r="K1276" s="105"/>
      <c r="L1276" s="105"/>
      <c r="M1276" s="105"/>
      <c r="N1276" s="105"/>
      <c r="O1276" s="105"/>
      <c r="P1276"/>
      <c r="Q1276"/>
      <c r="R1276" s="106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5"/>
      <c r="C1277" s="105"/>
      <c r="D1277" s="105"/>
      <c r="E1277" s="105"/>
      <c r="F1277" s="105"/>
      <c r="G1277" s="105"/>
      <c r="H1277" s="105"/>
      <c r="I1277" s="105"/>
      <c r="J1277" s="105"/>
      <c r="K1277" s="105"/>
      <c r="L1277" s="105"/>
      <c r="M1277" s="105"/>
      <c r="N1277" s="105"/>
      <c r="O1277" s="105"/>
      <c r="P1277"/>
      <c r="Q1277"/>
      <c r="R1277" s="106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5"/>
      <c r="C1278" s="105"/>
      <c r="D1278" s="105"/>
      <c r="E1278" s="105"/>
      <c r="F1278" s="105"/>
      <c r="G1278" s="105"/>
      <c r="H1278" s="105"/>
      <c r="I1278" s="105"/>
      <c r="J1278" s="105"/>
      <c r="K1278" s="105"/>
      <c r="L1278" s="105"/>
      <c r="M1278" s="105"/>
      <c r="N1278" s="105"/>
      <c r="O1278" s="105"/>
      <c r="P1278"/>
      <c r="Q1278"/>
      <c r="R1278" s="106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5"/>
      <c r="C1279" s="105"/>
      <c r="D1279" s="105"/>
      <c r="E1279" s="105"/>
      <c r="F1279" s="105"/>
      <c r="G1279" s="105"/>
      <c r="H1279" s="105"/>
      <c r="I1279" s="105"/>
      <c r="J1279" s="105"/>
      <c r="K1279" s="105"/>
      <c r="L1279" s="105"/>
      <c r="M1279" s="105"/>
      <c r="N1279" s="105"/>
      <c r="O1279" s="105"/>
      <c r="P1279"/>
      <c r="Q1279"/>
      <c r="R1279" s="106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5"/>
      <c r="C1280" s="105"/>
      <c r="D1280" s="105"/>
      <c r="E1280" s="105"/>
      <c r="F1280" s="105"/>
      <c r="G1280" s="105"/>
      <c r="H1280" s="105"/>
      <c r="I1280" s="105"/>
      <c r="J1280" s="105"/>
      <c r="K1280" s="105"/>
      <c r="L1280" s="105"/>
      <c r="M1280" s="105"/>
      <c r="N1280" s="105"/>
      <c r="O1280" s="105"/>
      <c r="P1280"/>
      <c r="Q1280"/>
      <c r="R1280" s="106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5"/>
      <c r="C1281" s="105"/>
      <c r="D1281" s="105"/>
      <c r="E1281" s="105"/>
      <c r="F1281" s="105"/>
      <c r="G1281" s="105"/>
      <c r="H1281" s="105"/>
      <c r="I1281" s="105"/>
      <c r="J1281" s="105"/>
      <c r="K1281" s="105"/>
      <c r="L1281" s="105"/>
      <c r="M1281" s="105"/>
      <c r="N1281" s="105"/>
      <c r="O1281" s="105"/>
      <c r="P1281"/>
      <c r="Q1281"/>
      <c r="R1281" s="106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5"/>
      <c r="C1282" s="105"/>
      <c r="D1282" s="105"/>
      <c r="E1282" s="105"/>
      <c r="F1282" s="105"/>
      <c r="G1282" s="105"/>
      <c r="H1282" s="105"/>
      <c r="I1282" s="105"/>
      <c r="J1282" s="105"/>
      <c r="K1282" s="105"/>
      <c r="L1282" s="105"/>
      <c r="M1282" s="105"/>
      <c r="N1282" s="105"/>
      <c r="O1282" s="105"/>
      <c r="P1282"/>
      <c r="Q1282"/>
      <c r="R1282" s="106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5"/>
      <c r="C1283" s="105"/>
      <c r="D1283" s="105"/>
      <c r="E1283" s="105"/>
      <c r="F1283" s="105"/>
      <c r="G1283" s="105"/>
      <c r="H1283" s="105"/>
      <c r="I1283" s="105"/>
      <c r="J1283" s="105"/>
      <c r="K1283" s="105"/>
      <c r="L1283" s="105"/>
      <c r="M1283" s="105"/>
      <c r="N1283" s="105"/>
      <c r="O1283" s="105"/>
      <c r="P1283"/>
      <c r="Q1283"/>
      <c r="R1283" s="106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5"/>
      <c r="C1284" s="105"/>
      <c r="D1284" s="105"/>
      <c r="E1284" s="105"/>
      <c r="F1284" s="105"/>
      <c r="G1284" s="105"/>
      <c r="H1284" s="105"/>
      <c r="I1284" s="105"/>
      <c r="J1284" s="105"/>
      <c r="K1284" s="105"/>
      <c r="L1284" s="105"/>
      <c r="M1284" s="105"/>
      <c r="N1284" s="105"/>
      <c r="O1284" s="105"/>
      <c r="P1284"/>
      <c r="Q1284"/>
      <c r="R1284" s="106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5"/>
      <c r="C1285" s="105"/>
      <c r="D1285" s="105"/>
      <c r="E1285" s="105"/>
      <c r="F1285" s="105"/>
      <c r="G1285" s="105"/>
      <c r="H1285" s="105"/>
      <c r="I1285" s="105"/>
      <c r="J1285" s="105"/>
      <c r="K1285" s="105"/>
      <c r="L1285" s="105"/>
      <c r="M1285" s="105"/>
      <c r="N1285" s="105"/>
      <c r="O1285" s="105"/>
      <c r="P1285"/>
      <c r="Q1285"/>
      <c r="R1285" s="106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5"/>
      <c r="C1286" s="105"/>
      <c r="D1286" s="105"/>
      <c r="E1286" s="105"/>
      <c r="F1286" s="105"/>
      <c r="G1286" s="105"/>
      <c r="H1286" s="105"/>
      <c r="I1286" s="105"/>
      <c r="J1286" s="105"/>
      <c r="K1286" s="105"/>
      <c r="L1286" s="105"/>
      <c r="M1286" s="105"/>
      <c r="N1286" s="105"/>
      <c r="O1286" s="105"/>
      <c r="P1286"/>
      <c r="Q1286"/>
      <c r="R1286" s="106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5"/>
      <c r="C1287" s="105"/>
      <c r="D1287" s="105"/>
      <c r="E1287" s="105"/>
      <c r="F1287" s="105"/>
      <c r="G1287" s="105"/>
      <c r="H1287" s="105"/>
      <c r="I1287" s="105"/>
      <c r="J1287" s="105"/>
      <c r="K1287" s="105"/>
      <c r="L1287" s="105"/>
      <c r="M1287" s="105"/>
      <c r="N1287" s="105"/>
      <c r="O1287" s="105"/>
      <c r="P1287"/>
      <c r="Q1287"/>
      <c r="R1287" s="106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5"/>
      <c r="C1288" s="105"/>
      <c r="D1288" s="105"/>
      <c r="E1288" s="105"/>
      <c r="F1288" s="105"/>
      <c r="G1288" s="105"/>
      <c r="H1288" s="105"/>
      <c r="I1288" s="105"/>
      <c r="J1288" s="105"/>
      <c r="K1288" s="105"/>
      <c r="L1288" s="105"/>
      <c r="M1288" s="105"/>
      <c r="N1288" s="105"/>
      <c r="O1288" s="105"/>
      <c r="P1288"/>
      <c r="Q1288"/>
      <c r="R1288" s="106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5"/>
      <c r="C1289" s="105"/>
      <c r="D1289" s="105"/>
      <c r="E1289" s="105"/>
      <c r="F1289" s="105"/>
      <c r="G1289" s="105"/>
      <c r="H1289" s="105"/>
      <c r="I1289" s="105"/>
      <c r="J1289" s="105"/>
      <c r="K1289" s="105"/>
      <c r="L1289" s="105"/>
      <c r="M1289" s="105"/>
      <c r="N1289" s="105"/>
      <c r="O1289" s="105"/>
      <c r="P1289"/>
      <c r="Q1289"/>
      <c r="R1289" s="106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5"/>
      <c r="C1290" s="105"/>
      <c r="D1290" s="105"/>
      <c r="E1290" s="105"/>
      <c r="F1290" s="105"/>
      <c r="G1290" s="105"/>
      <c r="H1290" s="105"/>
      <c r="I1290" s="105"/>
      <c r="J1290" s="105"/>
      <c r="K1290" s="105"/>
      <c r="L1290" s="105"/>
      <c r="M1290" s="105"/>
      <c r="N1290" s="105"/>
      <c r="O1290" s="105"/>
      <c r="P1290"/>
      <c r="Q1290"/>
      <c r="R1290" s="106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5"/>
      <c r="C1291" s="105"/>
      <c r="D1291" s="105"/>
      <c r="E1291" s="105"/>
      <c r="F1291" s="105"/>
      <c r="G1291" s="105"/>
      <c r="H1291" s="105"/>
      <c r="I1291" s="105"/>
      <c r="J1291" s="105"/>
      <c r="K1291" s="105"/>
      <c r="L1291" s="105"/>
      <c r="M1291" s="105"/>
      <c r="N1291" s="105"/>
      <c r="O1291" s="105"/>
      <c r="P1291"/>
      <c r="Q1291"/>
      <c r="R1291" s="106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5"/>
      <c r="C1292" s="105"/>
      <c r="D1292" s="105"/>
      <c r="E1292" s="105"/>
      <c r="F1292" s="105"/>
      <c r="G1292" s="105"/>
      <c r="H1292" s="105"/>
      <c r="I1292" s="105"/>
      <c r="J1292" s="105"/>
      <c r="K1292" s="105"/>
      <c r="L1292" s="105"/>
      <c r="M1292" s="105"/>
      <c r="N1292" s="105"/>
      <c r="O1292" s="105"/>
      <c r="P1292"/>
      <c r="Q1292"/>
      <c r="R1292" s="106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5"/>
      <c r="C1293" s="105"/>
      <c r="D1293" s="105"/>
      <c r="E1293" s="105"/>
      <c r="F1293" s="105"/>
      <c r="G1293" s="105"/>
      <c r="H1293" s="105"/>
      <c r="I1293" s="105"/>
      <c r="J1293" s="105"/>
      <c r="K1293" s="105"/>
      <c r="L1293" s="105"/>
      <c r="M1293" s="105"/>
      <c r="N1293" s="105"/>
      <c r="O1293" s="105"/>
      <c r="P1293"/>
      <c r="Q1293"/>
      <c r="R1293" s="106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5"/>
      <c r="C1294" s="105"/>
      <c r="D1294" s="105"/>
      <c r="E1294" s="105"/>
      <c r="F1294" s="105"/>
      <c r="G1294" s="105"/>
      <c r="H1294" s="105"/>
      <c r="I1294" s="105"/>
      <c r="J1294" s="105"/>
      <c r="K1294" s="105"/>
      <c r="L1294" s="105"/>
      <c r="M1294" s="105"/>
      <c r="N1294" s="105"/>
      <c r="O1294" s="105"/>
      <c r="P1294"/>
      <c r="Q1294"/>
      <c r="R1294" s="106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5"/>
      <c r="C1295" s="105"/>
      <c r="D1295" s="105"/>
      <c r="E1295" s="105"/>
      <c r="F1295" s="105"/>
      <c r="G1295" s="105"/>
      <c r="H1295" s="105"/>
      <c r="I1295" s="105"/>
      <c r="J1295" s="105"/>
      <c r="K1295" s="105"/>
      <c r="L1295" s="105"/>
      <c r="M1295" s="105"/>
      <c r="N1295" s="105"/>
      <c r="O1295" s="105"/>
      <c r="P1295"/>
      <c r="Q1295"/>
      <c r="R1295" s="106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5"/>
      <c r="C1296" s="105"/>
      <c r="D1296" s="105"/>
      <c r="E1296" s="105"/>
      <c r="F1296" s="105"/>
      <c r="G1296" s="105"/>
      <c r="H1296" s="105"/>
      <c r="I1296" s="105"/>
      <c r="J1296" s="105"/>
      <c r="K1296" s="105"/>
      <c r="L1296" s="105"/>
      <c r="M1296" s="105"/>
      <c r="N1296" s="105"/>
      <c r="O1296" s="105"/>
      <c r="P1296"/>
      <c r="Q1296"/>
      <c r="R1296" s="106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5"/>
      <c r="C1297" s="105"/>
      <c r="D1297" s="105"/>
      <c r="E1297" s="105"/>
      <c r="F1297" s="105"/>
      <c r="G1297" s="105"/>
      <c r="H1297" s="105"/>
      <c r="I1297" s="105"/>
      <c r="J1297" s="105"/>
      <c r="K1297" s="105"/>
      <c r="L1297" s="105"/>
      <c r="M1297" s="105"/>
      <c r="N1297" s="105"/>
      <c r="O1297" s="105"/>
      <c r="P1297"/>
      <c r="Q1297"/>
      <c r="R1297" s="106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5"/>
      <c r="C1298" s="105"/>
      <c r="D1298" s="105"/>
      <c r="E1298" s="105"/>
      <c r="F1298" s="105"/>
      <c r="G1298" s="105"/>
      <c r="H1298" s="105"/>
      <c r="I1298" s="105"/>
      <c r="J1298" s="105"/>
      <c r="K1298" s="105"/>
      <c r="L1298" s="105"/>
      <c r="M1298" s="105"/>
      <c r="N1298" s="105"/>
      <c r="O1298" s="105"/>
      <c r="P1298"/>
      <c r="Q1298"/>
      <c r="R1298" s="106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5"/>
      <c r="C1299" s="105"/>
      <c r="D1299" s="105"/>
      <c r="E1299" s="105"/>
      <c r="F1299" s="105"/>
      <c r="G1299" s="105"/>
      <c r="H1299" s="105"/>
      <c r="I1299" s="105"/>
      <c r="J1299" s="105"/>
      <c r="K1299" s="105"/>
      <c r="L1299" s="105"/>
      <c r="M1299" s="105"/>
      <c r="N1299" s="105"/>
      <c r="O1299" s="105"/>
      <c r="P1299"/>
      <c r="Q1299"/>
      <c r="R1299" s="106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5"/>
      <c r="C1300" s="105"/>
      <c r="D1300" s="105"/>
      <c r="E1300" s="105"/>
      <c r="F1300" s="105"/>
      <c r="G1300" s="105"/>
      <c r="H1300" s="105"/>
      <c r="I1300" s="105"/>
      <c r="J1300" s="105"/>
      <c r="K1300" s="105"/>
      <c r="L1300" s="105"/>
      <c r="M1300" s="105"/>
      <c r="N1300" s="105"/>
      <c r="O1300" s="105"/>
      <c r="P1300"/>
      <c r="Q1300"/>
      <c r="R1300" s="106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5"/>
      <c r="C1301" s="105"/>
      <c r="D1301" s="105"/>
      <c r="E1301" s="105"/>
      <c r="F1301" s="105"/>
      <c r="G1301" s="105"/>
      <c r="H1301" s="105"/>
      <c r="I1301" s="105"/>
      <c r="J1301" s="105"/>
      <c r="K1301" s="105"/>
      <c r="L1301" s="105"/>
      <c r="M1301" s="105"/>
      <c r="N1301" s="105"/>
      <c r="O1301" s="105"/>
      <c r="P1301"/>
      <c r="Q1301"/>
      <c r="R1301" s="106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5"/>
      <c r="C1302" s="105"/>
      <c r="D1302" s="105"/>
      <c r="E1302" s="105"/>
      <c r="F1302" s="105"/>
      <c r="G1302" s="105"/>
      <c r="H1302" s="105"/>
      <c r="I1302" s="105"/>
      <c r="J1302" s="105"/>
      <c r="K1302" s="105"/>
      <c r="L1302" s="105"/>
      <c r="M1302" s="105"/>
      <c r="N1302" s="105"/>
      <c r="O1302" s="105"/>
      <c r="P1302"/>
      <c r="Q1302"/>
      <c r="R1302" s="106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5"/>
      <c r="C1303" s="105"/>
      <c r="D1303" s="105"/>
      <c r="E1303" s="105"/>
      <c r="F1303" s="105"/>
      <c r="G1303" s="105"/>
      <c r="H1303" s="105"/>
      <c r="I1303" s="105"/>
      <c r="J1303" s="105"/>
      <c r="K1303" s="105"/>
      <c r="L1303" s="105"/>
      <c r="M1303" s="105"/>
      <c r="N1303" s="105"/>
      <c r="O1303" s="105"/>
      <c r="P1303"/>
      <c r="Q1303"/>
      <c r="R1303" s="106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5"/>
      <c r="C1304" s="105"/>
      <c r="D1304" s="105"/>
      <c r="E1304" s="105"/>
      <c r="F1304" s="105"/>
      <c r="G1304" s="105"/>
      <c r="H1304" s="105"/>
      <c r="I1304" s="105"/>
      <c r="J1304" s="105"/>
      <c r="K1304" s="105"/>
      <c r="L1304" s="105"/>
      <c r="M1304" s="105"/>
      <c r="N1304" s="105"/>
      <c r="O1304" s="105"/>
      <c r="P1304"/>
      <c r="Q1304"/>
      <c r="R1304" s="106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5"/>
      <c r="C1305" s="105"/>
      <c r="D1305" s="105"/>
      <c r="E1305" s="105"/>
      <c r="F1305" s="105"/>
      <c r="G1305" s="105"/>
      <c r="H1305" s="105"/>
      <c r="I1305" s="105"/>
      <c r="J1305" s="105"/>
      <c r="K1305" s="105"/>
      <c r="L1305" s="105"/>
      <c r="M1305" s="105"/>
      <c r="N1305" s="105"/>
      <c r="O1305" s="105"/>
      <c r="P1305"/>
      <c r="Q1305"/>
      <c r="R1305" s="106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5"/>
      <c r="C1306" s="105"/>
      <c r="D1306" s="105"/>
      <c r="E1306" s="105"/>
      <c r="F1306" s="105"/>
      <c r="G1306" s="105"/>
      <c r="H1306" s="105"/>
      <c r="I1306" s="105"/>
      <c r="J1306" s="105"/>
      <c r="K1306" s="105"/>
      <c r="L1306" s="105"/>
      <c r="M1306" s="105"/>
      <c r="N1306" s="105"/>
      <c r="O1306" s="105"/>
      <c r="P1306"/>
      <c r="Q1306"/>
      <c r="R1306" s="106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5"/>
      <c r="C1307" s="105"/>
      <c r="D1307" s="105"/>
      <c r="E1307" s="105"/>
      <c r="F1307" s="105"/>
      <c r="G1307" s="105"/>
      <c r="H1307" s="105"/>
      <c r="I1307" s="105"/>
      <c r="J1307" s="105"/>
      <c r="K1307" s="105"/>
      <c r="L1307" s="105"/>
      <c r="M1307" s="105"/>
      <c r="N1307" s="105"/>
      <c r="O1307" s="105"/>
      <c r="P1307"/>
      <c r="Q1307"/>
      <c r="R1307" s="106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5"/>
      <c r="C1308" s="105"/>
      <c r="D1308" s="105"/>
      <c r="E1308" s="105"/>
      <c r="F1308" s="105"/>
      <c r="G1308" s="105"/>
      <c r="H1308" s="105"/>
      <c r="I1308" s="105"/>
      <c r="J1308" s="105"/>
      <c r="K1308" s="105"/>
      <c r="L1308" s="105"/>
      <c r="M1308" s="105"/>
      <c r="N1308" s="105"/>
      <c r="O1308" s="105"/>
      <c r="P1308"/>
      <c r="Q1308"/>
      <c r="R1308" s="106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5"/>
      <c r="C1309" s="105"/>
      <c r="D1309" s="105"/>
      <c r="E1309" s="105"/>
      <c r="F1309" s="105"/>
      <c r="G1309" s="105"/>
      <c r="H1309" s="105"/>
      <c r="I1309" s="105"/>
      <c r="J1309" s="105"/>
      <c r="K1309" s="105"/>
      <c r="L1309" s="105"/>
      <c r="M1309" s="105"/>
      <c r="N1309" s="105"/>
      <c r="O1309" s="105"/>
      <c r="P1309"/>
      <c r="Q1309"/>
      <c r="R1309" s="106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5"/>
      <c r="C1310" s="105"/>
      <c r="D1310" s="105"/>
      <c r="E1310" s="105"/>
      <c r="F1310" s="105"/>
      <c r="G1310" s="105"/>
      <c r="H1310" s="105"/>
      <c r="I1310" s="105"/>
      <c r="J1310" s="105"/>
      <c r="K1310" s="105"/>
      <c r="L1310" s="105"/>
      <c r="M1310" s="105"/>
      <c r="N1310" s="105"/>
      <c r="O1310" s="105"/>
      <c r="P1310"/>
      <c r="Q1310"/>
      <c r="R1310" s="106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5"/>
      <c r="C1311" s="105"/>
      <c r="D1311" s="105"/>
      <c r="E1311" s="105"/>
      <c r="F1311" s="105"/>
      <c r="G1311" s="105"/>
      <c r="H1311" s="105"/>
      <c r="I1311" s="105"/>
      <c r="J1311" s="105"/>
      <c r="K1311" s="105"/>
      <c r="L1311" s="105"/>
      <c r="M1311" s="105"/>
      <c r="N1311" s="105"/>
      <c r="O1311" s="105"/>
      <c r="P1311"/>
      <c r="Q1311"/>
      <c r="R1311" s="106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5"/>
      <c r="C1312" s="105"/>
      <c r="D1312" s="105"/>
      <c r="E1312" s="105"/>
      <c r="F1312" s="105"/>
      <c r="G1312" s="105"/>
      <c r="H1312" s="105"/>
      <c r="I1312" s="105"/>
      <c r="J1312" s="105"/>
      <c r="K1312" s="105"/>
      <c r="L1312" s="105"/>
      <c r="M1312" s="105"/>
      <c r="N1312" s="105"/>
      <c r="O1312" s="105"/>
      <c r="P1312"/>
      <c r="Q1312"/>
      <c r="R1312" s="106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5"/>
      <c r="C1313" s="105"/>
      <c r="D1313" s="105"/>
      <c r="E1313" s="105"/>
      <c r="F1313" s="105"/>
      <c r="G1313" s="105"/>
      <c r="H1313" s="105"/>
      <c r="I1313" s="105"/>
      <c r="J1313" s="105"/>
      <c r="K1313" s="105"/>
      <c r="L1313" s="105"/>
      <c r="M1313" s="105"/>
      <c r="N1313" s="105"/>
      <c r="O1313" s="105"/>
      <c r="P1313"/>
      <c r="Q1313"/>
      <c r="R1313" s="106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5"/>
      <c r="C1314" s="105"/>
      <c r="D1314" s="105"/>
      <c r="E1314" s="105"/>
      <c r="F1314" s="105"/>
      <c r="G1314" s="105"/>
      <c r="H1314" s="105"/>
      <c r="I1314" s="105"/>
      <c r="J1314" s="105"/>
      <c r="K1314" s="105"/>
      <c r="L1314" s="105"/>
      <c r="M1314" s="105"/>
      <c r="N1314" s="105"/>
      <c r="O1314" s="105"/>
      <c r="P1314"/>
      <c r="Q1314"/>
      <c r="R1314" s="106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5"/>
      <c r="C1315" s="105"/>
      <c r="D1315" s="105"/>
      <c r="E1315" s="105"/>
      <c r="F1315" s="105"/>
      <c r="G1315" s="105"/>
      <c r="H1315" s="105"/>
      <c r="I1315" s="105"/>
      <c r="J1315" s="105"/>
      <c r="K1315" s="105"/>
      <c r="L1315" s="105"/>
      <c r="M1315" s="105"/>
      <c r="N1315" s="105"/>
      <c r="O1315" s="105"/>
      <c r="P1315"/>
      <c r="Q1315"/>
      <c r="R1315" s="106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5"/>
      <c r="C1316" s="105"/>
      <c r="D1316" s="105"/>
      <c r="E1316" s="105"/>
      <c r="F1316" s="105"/>
      <c r="G1316" s="105"/>
      <c r="H1316" s="105"/>
      <c r="I1316" s="105"/>
      <c r="J1316" s="105"/>
      <c r="K1316" s="105"/>
      <c r="L1316" s="105"/>
      <c r="M1316" s="105"/>
      <c r="N1316" s="105"/>
      <c r="O1316" s="105"/>
      <c r="P1316"/>
      <c r="Q1316"/>
      <c r="R1316" s="106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5"/>
      <c r="C1317" s="105"/>
      <c r="D1317" s="105"/>
      <c r="E1317" s="105"/>
      <c r="F1317" s="105"/>
      <c r="G1317" s="105"/>
      <c r="H1317" s="105"/>
      <c r="I1317" s="105"/>
      <c r="J1317" s="105"/>
      <c r="K1317" s="105"/>
      <c r="L1317" s="105"/>
      <c r="M1317" s="105"/>
      <c r="N1317" s="105"/>
      <c r="O1317" s="105"/>
      <c r="P1317"/>
      <c r="Q1317"/>
      <c r="R1317" s="106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5"/>
      <c r="C1318" s="105"/>
      <c r="D1318" s="105"/>
      <c r="E1318" s="105"/>
      <c r="F1318" s="105"/>
      <c r="G1318" s="105"/>
      <c r="H1318" s="105"/>
      <c r="I1318" s="105"/>
      <c r="J1318" s="105"/>
      <c r="K1318" s="105"/>
      <c r="L1318" s="105"/>
      <c r="M1318" s="105"/>
      <c r="N1318" s="105"/>
      <c r="O1318" s="105"/>
      <c r="P1318"/>
      <c r="Q1318"/>
      <c r="R1318" s="106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5"/>
      <c r="C1319" s="105"/>
      <c r="D1319" s="105"/>
      <c r="E1319" s="105"/>
      <c r="F1319" s="105"/>
      <c r="G1319" s="105"/>
      <c r="H1319" s="105"/>
      <c r="I1319" s="105"/>
      <c r="J1319" s="105"/>
      <c r="K1319" s="105"/>
      <c r="L1319" s="105"/>
      <c r="M1319" s="105"/>
      <c r="N1319" s="105"/>
      <c r="O1319" s="105"/>
      <c r="P1319"/>
      <c r="Q1319"/>
      <c r="R1319" s="106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5"/>
      <c r="C1320" s="105"/>
      <c r="D1320" s="105"/>
      <c r="E1320" s="105"/>
      <c r="F1320" s="105"/>
      <c r="G1320" s="105"/>
      <c r="H1320" s="105"/>
      <c r="I1320" s="105"/>
      <c r="J1320" s="105"/>
      <c r="K1320" s="105"/>
      <c r="L1320" s="105"/>
      <c r="M1320" s="105"/>
      <c r="N1320" s="105"/>
      <c r="O1320" s="105"/>
      <c r="P1320"/>
      <c r="Q1320"/>
      <c r="R1320" s="106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5"/>
      <c r="C1321" s="105"/>
      <c r="D1321" s="105"/>
      <c r="E1321" s="105"/>
      <c r="F1321" s="105"/>
      <c r="G1321" s="105"/>
      <c r="H1321" s="105"/>
      <c r="I1321" s="105"/>
      <c r="J1321" s="105"/>
      <c r="K1321" s="105"/>
      <c r="L1321" s="105"/>
      <c r="M1321" s="105"/>
      <c r="N1321" s="105"/>
      <c r="O1321" s="105"/>
      <c r="P1321"/>
      <c r="Q1321"/>
      <c r="R1321" s="106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5"/>
      <c r="C1322" s="105"/>
      <c r="D1322" s="105"/>
      <c r="E1322" s="105"/>
      <c r="F1322" s="105"/>
      <c r="G1322" s="105"/>
      <c r="H1322" s="105"/>
      <c r="I1322" s="105"/>
      <c r="J1322" s="105"/>
      <c r="K1322" s="105"/>
      <c r="L1322" s="105"/>
      <c r="M1322" s="105"/>
      <c r="N1322" s="105"/>
      <c r="O1322" s="105"/>
      <c r="P1322"/>
      <c r="Q1322"/>
      <c r="R1322" s="106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5"/>
      <c r="C1323" s="105"/>
      <c r="D1323" s="105"/>
      <c r="E1323" s="105"/>
      <c r="F1323" s="105"/>
      <c r="G1323" s="105"/>
      <c r="H1323" s="105"/>
      <c r="I1323" s="105"/>
      <c r="J1323" s="105"/>
      <c r="K1323" s="105"/>
      <c r="L1323" s="105"/>
      <c r="M1323" s="105"/>
      <c r="N1323" s="105"/>
      <c r="O1323" s="105"/>
      <c r="P1323"/>
      <c r="Q1323"/>
      <c r="R1323" s="106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5"/>
      <c r="C1324" s="105"/>
      <c r="D1324" s="105"/>
      <c r="E1324" s="105"/>
      <c r="F1324" s="105"/>
      <c r="G1324" s="105"/>
      <c r="H1324" s="105"/>
      <c r="I1324" s="105"/>
      <c r="J1324" s="105"/>
      <c r="K1324" s="105"/>
      <c r="L1324" s="105"/>
      <c r="M1324" s="105"/>
      <c r="N1324" s="105"/>
      <c r="O1324" s="105"/>
      <c r="P1324"/>
      <c r="Q1324"/>
      <c r="R1324" s="106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5"/>
      <c r="C1325" s="105"/>
      <c r="D1325" s="105"/>
      <c r="E1325" s="105"/>
      <c r="F1325" s="105"/>
      <c r="G1325" s="105"/>
      <c r="H1325" s="105"/>
      <c r="I1325" s="105"/>
      <c r="J1325" s="105"/>
      <c r="K1325" s="105"/>
      <c r="L1325" s="105"/>
      <c r="M1325" s="105"/>
      <c r="N1325" s="105"/>
      <c r="O1325" s="105"/>
      <c r="P1325"/>
      <c r="Q1325"/>
      <c r="R1325" s="106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5"/>
      <c r="C1326" s="105"/>
      <c r="D1326" s="105"/>
      <c r="E1326" s="105"/>
      <c r="F1326" s="105"/>
      <c r="G1326" s="105"/>
      <c r="H1326" s="105"/>
      <c r="I1326" s="105"/>
      <c r="J1326" s="105"/>
      <c r="K1326" s="105"/>
      <c r="L1326" s="105"/>
      <c r="M1326" s="105"/>
      <c r="N1326" s="105"/>
      <c r="O1326" s="105"/>
      <c r="P1326"/>
      <c r="Q1326"/>
      <c r="R1326" s="106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5"/>
      <c r="C1327" s="105"/>
      <c r="D1327" s="105"/>
      <c r="E1327" s="105"/>
      <c r="F1327" s="105"/>
      <c r="G1327" s="105"/>
      <c r="H1327" s="105"/>
      <c r="I1327" s="105"/>
      <c r="J1327" s="105"/>
      <c r="K1327" s="105"/>
      <c r="L1327" s="105"/>
      <c r="M1327" s="105"/>
      <c r="N1327" s="105"/>
      <c r="O1327" s="105"/>
      <c r="P1327"/>
      <c r="Q1327"/>
      <c r="R1327" s="106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5"/>
      <c r="C1328" s="105"/>
      <c r="D1328" s="105"/>
      <c r="E1328" s="105"/>
      <c r="F1328" s="105"/>
      <c r="G1328" s="105"/>
      <c r="H1328" s="105"/>
      <c r="I1328" s="105"/>
      <c r="J1328" s="105"/>
      <c r="K1328" s="105"/>
      <c r="L1328" s="105"/>
      <c r="M1328" s="105"/>
      <c r="N1328" s="105"/>
      <c r="O1328" s="105"/>
      <c r="P1328"/>
      <c r="Q1328"/>
      <c r="R1328" s="106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5"/>
      <c r="C1329" s="105"/>
      <c r="D1329" s="105"/>
      <c r="E1329" s="105"/>
      <c r="F1329" s="105"/>
      <c r="G1329" s="105"/>
      <c r="H1329" s="105"/>
      <c r="I1329" s="105"/>
      <c r="J1329" s="105"/>
      <c r="K1329" s="105"/>
      <c r="L1329" s="105"/>
      <c r="M1329" s="105"/>
      <c r="N1329" s="105"/>
      <c r="O1329" s="105"/>
      <c r="P1329"/>
      <c r="Q1329"/>
      <c r="R1329" s="106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5"/>
      <c r="C1330" s="105"/>
      <c r="D1330" s="105"/>
      <c r="E1330" s="105"/>
      <c r="F1330" s="105"/>
      <c r="G1330" s="105"/>
      <c r="H1330" s="105"/>
      <c r="I1330" s="105"/>
      <c r="J1330" s="105"/>
      <c r="K1330" s="105"/>
      <c r="L1330" s="105"/>
      <c r="M1330" s="105"/>
      <c r="N1330" s="105"/>
      <c r="O1330" s="105"/>
      <c r="P1330"/>
      <c r="Q1330"/>
      <c r="R1330" s="106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5"/>
      <c r="C1331" s="105"/>
      <c r="D1331" s="105"/>
      <c r="E1331" s="105"/>
      <c r="F1331" s="105"/>
      <c r="G1331" s="105"/>
      <c r="H1331" s="105"/>
      <c r="I1331" s="105"/>
      <c r="J1331" s="105"/>
      <c r="K1331" s="105"/>
      <c r="L1331" s="105"/>
      <c r="M1331" s="105"/>
      <c r="N1331" s="105"/>
      <c r="O1331" s="105"/>
      <c r="P1331"/>
      <c r="Q1331"/>
      <c r="R1331" s="106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5"/>
      <c r="C1332" s="105"/>
      <c r="D1332" s="105"/>
      <c r="E1332" s="105"/>
      <c r="F1332" s="105"/>
      <c r="G1332" s="105"/>
      <c r="H1332" s="105"/>
      <c r="I1332" s="105"/>
      <c r="J1332" s="105"/>
      <c r="K1332" s="105"/>
      <c r="L1332" s="105"/>
      <c r="M1332" s="105"/>
      <c r="N1332" s="105"/>
      <c r="O1332" s="105"/>
      <c r="P1332"/>
      <c r="Q1332"/>
      <c r="R1332" s="106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5"/>
      <c r="C1333" s="105"/>
      <c r="D1333" s="105"/>
      <c r="E1333" s="105"/>
      <c r="F1333" s="105"/>
      <c r="G1333" s="105"/>
      <c r="H1333" s="105"/>
      <c r="I1333" s="105"/>
      <c r="J1333" s="105"/>
      <c r="K1333" s="105"/>
      <c r="L1333" s="105"/>
      <c r="M1333" s="105"/>
      <c r="N1333" s="105"/>
      <c r="O1333" s="105"/>
      <c r="P1333"/>
      <c r="Q1333"/>
      <c r="R1333" s="106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5"/>
      <c r="C1334" s="105"/>
      <c r="D1334" s="105"/>
      <c r="E1334" s="105"/>
      <c r="F1334" s="105"/>
      <c r="G1334" s="105"/>
      <c r="H1334" s="105"/>
      <c r="I1334" s="105"/>
      <c r="J1334" s="105"/>
      <c r="K1334" s="105"/>
      <c r="L1334" s="105"/>
      <c r="M1334" s="105"/>
      <c r="N1334" s="105"/>
      <c r="O1334" s="105"/>
      <c r="P1334"/>
      <c r="Q1334"/>
      <c r="R1334" s="106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5"/>
      <c r="C1335" s="105"/>
      <c r="D1335" s="105"/>
      <c r="E1335" s="105"/>
      <c r="F1335" s="105"/>
      <c r="G1335" s="105"/>
      <c r="H1335" s="105"/>
      <c r="I1335" s="105"/>
      <c r="J1335" s="105"/>
      <c r="K1335" s="105"/>
      <c r="L1335" s="105"/>
      <c r="M1335" s="105"/>
      <c r="N1335" s="105"/>
      <c r="O1335" s="105"/>
      <c r="P1335"/>
      <c r="Q1335"/>
      <c r="R1335" s="106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5"/>
      <c r="C1336" s="105"/>
      <c r="D1336" s="105"/>
      <c r="E1336" s="105"/>
      <c r="F1336" s="105"/>
      <c r="G1336" s="105"/>
      <c r="H1336" s="105"/>
      <c r="I1336" s="105"/>
      <c r="J1336" s="105"/>
      <c r="K1336" s="105"/>
      <c r="L1336" s="105"/>
      <c r="M1336" s="105"/>
      <c r="N1336" s="105"/>
      <c r="O1336" s="105"/>
      <c r="P1336"/>
      <c r="Q1336"/>
      <c r="R1336" s="106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5"/>
      <c r="C1337" s="105"/>
      <c r="D1337" s="105"/>
      <c r="E1337" s="105"/>
      <c r="F1337" s="105"/>
      <c r="G1337" s="105"/>
      <c r="H1337" s="105"/>
      <c r="I1337" s="105"/>
      <c r="J1337" s="105"/>
      <c r="K1337" s="105"/>
      <c r="L1337" s="105"/>
      <c r="M1337" s="105"/>
      <c r="N1337" s="105"/>
      <c r="O1337" s="105"/>
      <c r="P1337"/>
      <c r="Q1337"/>
      <c r="R1337" s="106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5"/>
      <c r="C1338" s="105"/>
      <c r="D1338" s="105"/>
      <c r="E1338" s="105"/>
      <c r="F1338" s="105"/>
      <c r="G1338" s="105"/>
      <c r="H1338" s="105"/>
      <c r="I1338" s="105"/>
      <c r="J1338" s="105"/>
      <c r="K1338" s="105"/>
      <c r="L1338" s="105"/>
      <c r="M1338" s="105"/>
      <c r="N1338" s="105"/>
      <c r="O1338" s="105"/>
      <c r="P1338"/>
      <c r="Q1338"/>
      <c r="R1338" s="106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5"/>
      <c r="C1339" s="105"/>
      <c r="D1339" s="105"/>
      <c r="E1339" s="105"/>
      <c r="F1339" s="105"/>
      <c r="G1339" s="105"/>
      <c r="H1339" s="105"/>
      <c r="I1339" s="105"/>
      <c r="J1339" s="105"/>
      <c r="K1339" s="105"/>
      <c r="L1339" s="105"/>
      <c r="M1339" s="105"/>
      <c r="N1339" s="105"/>
      <c r="O1339" s="105"/>
      <c r="P1339"/>
      <c r="Q1339"/>
      <c r="R1339" s="106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5"/>
      <c r="C1340" s="105"/>
      <c r="D1340" s="105"/>
      <c r="E1340" s="105"/>
      <c r="F1340" s="105"/>
      <c r="G1340" s="105"/>
      <c r="H1340" s="105"/>
      <c r="I1340" s="105"/>
      <c r="J1340" s="105"/>
      <c r="K1340" s="105"/>
      <c r="L1340" s="105"/>
      <c r="M1340" s="105"/>
      <c r="N1340" s="105"/>
      <c r="O1340" s="105"/>
      <c r="P1340"/>
      <c r="Q1340"/>
      <c r="R1340" s="106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5"/>
      <c r="C1341" s="105"/>
      <c r="D1341" s="105"/>
      <c r="E1341" s="105"/>
      <c r="F1341" s="105"/>
      <c r="G1341" s="105"/>
      <c r="H1341" s="105"/>
      <c r="I1341" s="105"/>
      <c r="J1341" s="105"/>
      <c r="K1341" s="105"/>
      <c r="L1341" s="105"/>
      <c r="M1341" s="105"/>
      <c r="N1341" s="105"/>
      <c r="O1341" s="105"/>
      <c r="P1341"/>
      <c r="Q1341"/>
      <c r="R1341" s="106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5"/>
      <c r="C1342" s="105"/>
      <c r="D1342" s="105"/>
      <c r="E1342" s="105"/>
      <c r="F1342" s="105"/>
      <c r="G1342" s="105"/>
      <c r="H1342" s="105"/>
      <c r="I1342" s="105"/>
      <c r="J1342" s="105"/>
      <c r="K1342" s="105"/>
      <c r="L1342" s="105"/>
      <c r="M1342" s="105"/>
      <c r="N1342" s="105"/>
      <c r="O1342" s="105"/>
      <c r="P1342"/>
      <c r="Q1342"/>
      <c r="R1342" s="106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5"/>
      <c r="C1343" s="105"/>
      <c r="D1343" s="105"/>
      <c r="E1343" s="105"/>
      <c r="F1343" s="105"/>
      <c r="G1343" s="105"/>
      <c r="H1343" s="105"/>
      <c r="I1343" s="105"/>
      <c r="J1343" s="105"/>
      <c r="K1343" s="105"/>
      <c r="L1343" s="105"/>
      <c r="M1343" s="105"/>
      <c r="N1343" s="105"/>
      <c r="O1343" s="105"/>
      <c r="P1343"/>
      <c r="Q1343"/>
      <c r="R1343" s="106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5"/>
      <c r="C1344" s="105"/>
      <c r="D1344" s="105"/>
      <c r="E1344" s="105"/>
      <c r="F1344" s="105"/>
      <c r="G1344" s="105"/>
      <c r="H1344" s="105"/>
      <c r="I1344" s="105"/>
      <c r="J1344" s="105"/>
      <c r="K1344" s="105"/>
      <c r="L1344" s="105"/>
      <c r="M1344" s="105"/>
      <c r="N1344" s="105"/>
      <c r="O1344" s="105"/>
      <c r="P1344"/>
      <c r="Q1344"/>
      <c r="R1344" s="106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5"/>
      <c r="C1345" s="105"/>
      <c r="D1345" s="105"/>
      <c r="E1345" s="105"/>
      <c r="F1345" s="105"/>
      <c r="G1345" s="105"/>
      <c r="H1345" s="105"/>
      <c r="I1345" s="105"/>
      <c r="J1345" s="105"/>
      <c r="K1345" s="105"/>
      <c r="L1345" s="105"/>
      <c r="M1345" s="105"/>
      <c r="N1345" s="105"/>
      <c r="O1345" s="105"/>
      <c r="P1345"/>
      <c r="Q1345"/>
      <c r="R1345" s="106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5"/>
      <c r="C1346" s="105"/>
      <c r="D1346" s="105"/>
      <c r="E1346" s="105"/>
      <c r="F1346" s="105"/>
      <c r="G1346" s="105"/>
      <c r="H1346" s="105"/>
      <c r="I1346" s="105"/>
      <c r="J1346" s="105"/>
      <c r="K1346" s="105"/>
      <c r="L1346" s="105"/>
      <c r="M1346" s="105"/>
      <c r="N1346" s="105"/>
      <c r="O1346" s="105"/>
      <c r="P1346"/>
      <c r="Q1346"/>
      <c r="R1346" s="106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5"/>
      <c r="C1347" s="105"/>
      <c r="D1347" s="105"/>
      <c r="E1347" s="105"/>
      <c r="F1347" s="105"/>
      <c r="G1347" s="105"/>
      <c r="H1347" s="105"/>
      <c r="I1347" s="105"/>
      <c r="J1347" s="105"/>
      <c r="K1347" s="105"/>
      <c r="L1347" s="105"/>
      <c r="M1347" s="105"/>
      <c r="N1347" s="105"/>
      <c r="O1347" s="105"/>
      <c r="P1347"/>
      <c r="Q1347"/>
      <c r="R1347" s="106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5"/>
      <c r="C1348" s="105"/>
      <c r="D1348" s="105"/>
      <c r="E1348" s="105"/>
      <c r="F1348" s="105"/>
      <c r="G1348" s="105"/>
      <c r="H1348" s="105"/>
      <c r="I1348" s="105"/>
      <c r="J1348" s="105"/>
      <c r="K1348" s="105"/>
      <c r="L1348" s="105"/>
      <c r="M1348" s="105"/>
      <c r="N1348" s="105"/>
      <c r="O1348" s="105"/>
      <c r="P1348"/>
      <c r="Q1348"/>
      <c r="R1348" s="106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5"/>
      <c r="C1349" s="105"/>
      <c r="D1349" s="105"/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/>
      <c r="Q1349"/>
      <c r="R1349" s="106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5"/>
      <c r="C1350" s="105"/>
      <c r="D1350" s="105"/>
      <c r="E1350" s="105"/>
      <c r="F1350" s="105"/>
      <c r="G1350" s="105"/>
      <c r="H1350" s="105"/>
      <c r="I1350" s="105"/>
      <c r="J1350" s="105"/>
      <c r="K1350" s="105"/>
      <c r="L1350" s="105"/>
      <c r="M1350" s="105"/>
      <c r="N1350" s="105"/>
      <c r="O1350" s="105"/>
      <c r="P1350"/>
      <c r="Q1350"/>
      <c r="R1350" s="106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5"/>
      <c r="C1351" s="105"/>
      <c r="D1351" s="105"/>
      <c r="E1351" s="105"/>
      <c r="F1351" s="105"/>
      <c r="G1351" s="105"/>
      <c r="H1351" s="105"/>
      <c r="I1351" s="105"/>
      <c r="J1351" s="105"/>
      <c r="K1351" s="105"/>
      <c r="L1351" s="105"/>
      <c r="M1351" s="105"/>
      <c r="N1351" s="105"/>
      <c r="O1351" s="105"/>
      <c r="P1351"/>
      <c r="Q1351"/>
      <c r="R1351" s="106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5"/>
      <c r="C1352" s="105"/>
      <c r="D1352" s="105"/>
      <c r="E1352" s="105"/>
      <c r="F1352" s="105"/>
      <c r="G1352" s="105"/>
      <c r="H1352" s="105"/>
      <c r="I1352" s="105"/>
      <c r="J1352" s="105"/>
      <c r="K1352" s="105"/>
      <c r="L1352" s="105"/>
      <c r="M1352" s="105"/>
      <c r="N1352" s="105"/>
      <c r="O1352" s="105"/>
      <c r="P1352"/>
      <c r="Q1352"/>
      <c r="R1352" s="106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5"/>
      <c r="C1353" s="105"/>
      <c r="D1353" s="105"/>
      <c r="E1353" s="105"/>
      <c r="F1353" s="105"/>
      <c r="G1353" s="105"/>
      <c r="H1353" s="105"/>
      <c r="I1353" s="105"/>
      <c r="J1353" s="105"/>
      <c r="K1353" s="105"/>
      <c r="L1353" s="105"/>
      <c r="M1353" s="105"/>
      <c r="N1353" s="105"/>
      <c r="O1353" s="105"/>
      <c r="P1353"/>
      <c r="Q1353"/>
      <c r="R1353" s="106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5"/>
      <c r="C1354" s="105"/>
      <c r="D1354" s="105"/>
      <c r="E1354" s="105"/>
      <c r="F1354" s="105"/>
      <c r="G1354" s="105"/>
      <c r="H1354" s="105"/>
      <c r="I1354" s="105"/>
      <c r="J1354" s="105"/>
      <c r="K1354" s="105"/>
      <c r="L1354" s="105"/>
      <c r="M1354" s="105"/>
      <c r="N1354" s="105"/>
      <c r="O1354" s="105"/>
      <c r="P1354"/>
      <c r="Q1354"/>
      <c r="R1354" s="106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5"/>
      <c r="C1355" s="105"/>
      <c r="D1355" s="105"/>
      <c r="E1355" s="105"/>
      <c r="F1355" s="105"/>
      <c r="G1355" s="105"/>
      <c r="H1355" s="105"/>
      <c r="I1355" s="105"/>
      <c r="J1355" s="105"/>
      <c r="K1355" s="105"/>
      <c r="L1355" s="105"/>
      <c r="M1355" s="105"/>
      <c r="N1355" s="105"/>
      <c r="O1355" s="105"/>
      <c r="P1355"/>
      <c r="Q1355"/>
      <c r="R1355" s="106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5"/>
      <c r="C1356" s="105"/>
      <c r="D1356" s="105"/>
      <c r="E1356" s="105"/>
      <c r="F1356" s="105"/>
      <c r="G1356" s="105"/>
      <c r="H1356" s="105"/>
      <c r="I1356" s="105"/>
      <c r="J1356" s="105"/>
      <c r="K1356" s="105"/>
      <c r="L1356" s="105"/>
      <c r="M1356" s="105"/>
      <c r="N1356" s="105"/>
      <c r="O1356" s="105"/>
      <c r="P1356"/>
      <c r="Q1356"/>
      <c r="R1356" s="106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5"/>
      <c r="C1357" s="105"/>
      <c r="D1357" s="105"/>
      <c r="E1357" s="105"/>
      <c r="F1357" s="105"/>
      <c r="G1357" s="105"/>
      <c r="H1357" s="105"/>
      <c r="I1357" s="105"/>
      <c r="J1357" s="105"/>
      <c r="K1357" s="105"/>
      <c r="L1357" s="105"/>
      <c r="M1357" s="105"/>
      <c r="N1357" s="105"/>
      <c r="O1357" s="105"/>
      <c r="P1357"/>
      <c r="Q1357"/>
      <c r="R1357" s="106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5"/>
      <c r="C1358" s="105"/>
      <c r="D1358" s="105"/>
      <c r="E1358" s="105"/>
      <c r="F1358" s="105"/>
      <c r="G1358" s="105"/>
      <c r="H1358" s="105"/>
      <c r="I1358" s="105"/>
      <c r="J1358" s="105"/>
      <c r="K1358" s="105"/>
      <c r="L1358" s="105"/>
      <c r="M1358" s="105"/>
      <c r="N1358" s="105"/>
      <c r="O1358" s="105"/>
      <c r="P1358"/>
      <c r="Q1358"/>
      <c r="R1358" s="106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5"/>
      <c r="C1359" s="105"/>
      <c r="D1359" s="105"/>
      <c r="E1359" s="105"/>
      <c r="F1359" s="105"/>
      <c r="G1359" s="105"/>
      <c r="H1359" s="105"/>
      <c r="I1359" s="105"/>
      <c r="J1359" s="105"/>
      <c r="K1359" s="105"/>
      <c r="L1359" s="105"/>
      <c r="M1359" s="105"/>
      <c r="N1359" s="105"/>
      <c r="O1359" s="105"/>
      <c r="P1359"/>
      <c r="Q1359"/>
      <c r="R1359" s="106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5"/>
      <c r="C1360" s="105"/>
      <c r="D1360" s="105"/>
      <c r="E1360" s="105"/>
      <c r="F1360" s="105"/>
      <c r="G1360" s="105"/>
      <c r="H1360" s="105"/>
      <c r="I1360" s="105"/>
      <c r="J1360" s="105"/>
      <c r="K1360" s="105"/>
      <c r="L1360" s="105"/>
      <c r="M1360" s="105"/>
      <c r="N1360" s="105"/>
      <c r="O1360" s="105"/>
      <c r="P1360"/>
      <c r="Q1360"/>
      <c r="R1360" s="106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5"/>
      <c r="C1361" s="105"/>
      <c r="D1361" s="105"/>
      <c r="E1361" s="105"/>
      <c r="F1361" s="105"/>
      <c r="G1361" s="105"/>
      <c r="H1361" s="105"/>
      <c r="I1361" s="105"/>
      <c r="J1361" s="105"/>
      <c r="K1361" s="105"/>
      <c r="L1361" s="105"/>
      <c r="M1361" s="105"/>
      <c r="N1361" s="105"/>
      <c r="O1361" s="105"/>
      <c r="P1361"/>
      <c r="Q1361"/>
      <c r="R1361" s="106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5"/>
      <c r="M1362" s="105"/>
      <c r="N1362" s="105"/>
      <c r="O1362" s="105"/>
      <c r="P1362"/>
      <c r="Q1362"/>
      <c r="R1362" s="106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5"/>
      <c r="C1363" s="105"/>
      <c r="D1363" s="105"/>
      <c r="E1363" s="105"/>
      <c r="F1363" s="105"/>
      <c r="G1363" s="105"/>
      <c r="H1363" s="105"/>
      <c r="I1363" s="105"/>
      <c r="J1363" s="105"/>
      <c r="K1363" s="105"/>
      <c r="L1363" s="105"/>
      <c r="M1363" s="105"/>
      <c r="N1363" s="105"/>
      <c r="O1363" s="105"/>
      <c r="P1363"/>
      <c r="Q1363"/>
      <c r="R1363" s="106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5"/>
      <c r="C1364" s="105"/>
      <c r="D1364" s="105"/>
      <c r="E1364" s="105"/>
      <c r="F1364" s="105"/>
      <c r="G1364" s="105"/>
      <c r="H1364" s="105"/>
      <c r="I1364" s="105"/>
      <c r="J1364" s="105"/>
      <c r="K1364" s="105"/>
      <c r="L1364" s="105"/>
      <c r="M1364" s="105"/>
      <c r="N1364" s="105"/>
      <c r="O1364" s="105"/>
      <c r="P1364"/>
      <c r="Q1364"/>
      <c r="R1364" s="106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5"/>
      <c r="C1365" s="105"/>
      <c r="D1365" s="105"/>
      <c r="E1365" s="105"/>
      <c r="F1365" s="105"/>
      <c r="G1365" s="105"/>
      <c r="H1365" s="105"/>
      <c r="I1365" s="105"/>
      <c r="J1365" s="105"/>
      <c r="K1365" s="105"/>
      <c r="L1365" s="105"/>
      <c r="M1365" s="105"/>
      <c r="N1365" s="105"/>
      <c r="O1365" s="105"/>
      <c r="P1365"/>
      <c r="Q1365"/>
      <c r="R1365" s="106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5"/>
      <c r="C1366" s="105"/>
      <c r="D1366" s="105"/>
      <c r="E1366" s="105"/>
      <c r="F1366" s="105"/>
      <c r="G1366" s="105"/>
      <c r="H1366" s="105"/>
      <c r="I1366" s="105"/>
      <c r="J1366" s="105"/>
      <c r="K1366" s="105"/>
      <c r="L1366" s="105"/>
      <c r="M1366" s="105"/>
      <c r="N1366" s="105"/>
      <c r="O1366" s="105"/>
      <c r="P1366"/>
      <c r="Q1366"/>
      <c r="R1366" s="106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5"/>
      <c r="C1367" s="105"/>
      <c r="D1367" s="105"/>
      <c r="E1367" s="105"/>
      <c r="F1367" s="105"/>
      <c r="G1367" s="105"/>
      <c r="H1367" s="105"/>
      <c r="I1367" s="105"/>
      <c r="J1367" s="105"/>
      <c r="K1367" s="105"/>
      <c r="L1367" s="105"/>
      <c r="M1367" s="105"/>
      <c r="N1367" s="105"/>
      <c r="O1367" s="105"/>
      <c r="P1367"/>
      <c r="Q1367"/>
      <c r="R1367" s="106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5"/>
      <c r="C1368" s="105"/>
      <c r="D1368" s="105"/>
      <c r="E1368" s="105"/>
      <c r="F1368" s="105"/>
      <c r="G1368" s="105"/>
      <c r="H1368" s="105"/>
      <c r="I1368" s="105"/>
      <c r="J1368" s="105"/>
      <c r="K1368" s="105"/>
      <c r="L1368" s="105"/>
      <c r="M1368" s="105"/>
      <c r="N1368" s="105"/>
      <c r="O1368" s="105"/>
      <c r="P1368"/>
      <c r="Q1368"/>
      <c r="R1368" s="106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5"/>
      <c r="C1369" s="105"/>
      <c r="D1369" s="105"/>
      <c r="E1369" s="105"/>
      <c r="F1369" s="105"/>
      <c r="G1369" s="105"/>
      <c r="H1369" s="105"/>
      <c r="I1369" s="105"/>
      <c r="J1369" s="105"/>
      <c r="K1369" s="105"/>
      <c r="L1369" s="105"/>
      <c r="M1369" s="105"/>
      <c r="N1369" s="105"/>
      <c r="O1369" s="105"/>
      <c r="P1369"/>
      <c r="Q1369"/>
      <c r="R1369" s="106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5"/>
      <c r="C1370" s="105"/>
      <c r="D1370" s="105"/>
      <c r="E1370" s="105"/>
      <c r="F1370" s="105"/>
      <c r="G1370" s="105"/>
      <c r="H1370" s="105"/>
      <c r="I1370" s="105"/>
      <c r="J1370" s="105"/>
      <c r="K1370" s="105"/>
      <c r="L1370" s="105"/>
      <c r="M1370" s="105"/>
      <c r="N1370" s="105"/>
      <c r="O1370" s="105"/>
      <c r="P1370"/>
      <c r="Q1370"/>
      <c r="R1370" s="106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5"/>
      <c r="C1371" s="105"/>
      <c r="D1371" s="105"/>
      <c r="E1371" s="105"/>
      <c r="F1371" s="105"/>
      <c r="G1371" s="105"/>
      <c r="H1371" s="105"/>
      <c r="I1371" s="105"/>
      <c r="J1371" s="105"/>
      <c r="K1371" s="105"/>
      <c r="L1371" s="105"/>
      <c r="M1371" s="105"/>
      <c r="N1371" s="105"/>
      <c r="O1371" s="105"/>
      <c r="P1371"/>
      <c r="Q1371"/>
      <c r="R1371" s="106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5"/>
      <c r="C1372" s="105"/>
      <c r="D1372" s="105"/>
      <c r="E1372" s="105"/>
      <c r="F1372" s="105"/>
      <c r="G1372" s="105"/>
      <c r="H1372" s="105"/>
      <c r="I1372" s="105"/>
      <c r="J1372" s="105"/>
      <c r="K1372" s="105"/>
      <c r="L1372" s="105"/>
      <c r="M1372" s="105"/>
      <c r="N1372" s="105"/>
      <c r="O1372" s="105"/>
      <c r="P1372"/>
      <c r="Q1372"/>
      <c r="R1372" s="106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5"/>
      <c r="C1373" s="105"/>
      <c r="D1373" s="105"/>
      <c r="E1373" s="105"/>
      <c r="F1373" s="105"/>
      <c r="G1373" s="105"/>
      <c r="H1373" s="105"/>
      <c r="I1373" s="105"/>
      <c r="J1373" s="105"/>
      <c r="K1373" s="105"/>
      <c r="L1373" s="105"/>
      <c r="M1373" s="105"/>
      <c r="N1373" s="105"/>
      <c r="O1373" s="105"/>
      <c r="P1373"/>
      <c r="Q1373"/>
      <c r="R1373" s="106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5"/>
      <c r="C1374" s="105"/>
      <c r="D1374" s="105"/>
      <c r="E1374" s="105"/>
      <c r="F1374" s="105"/>
      <c r="G1374" s="105"/>
      <c r="H1374" s="105"/>
      <c r="I1374" s="105"/>
      <c r="J1374" s="105"/>
      <c r="K1374" s="105"/>
      <c r="L1374" s="105"/>
      <c r="M1374" s="105"/>
      <c r="N1374" s="105"/>
      <c r="O1374" s="105"/>
      <c r="P1374"/>
      <c r="Q1374"/>
      <c r="R1374" s="106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5"/>
      <c r="C1375" s="105"/>
      <c r="D1375" s="105"/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/>
      <c r="Q1375"/>
      <c r="R1375" s="106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5"/>
      <c r="C1376" s="105"/>
      <c r="D1376" s="105"/>
      <c r="E1376" s="105"/>
      <c r="F1376" s="105"/>
      <c r="G1376" s="105"/>
      <c r="H1376" s="105"/>
      <c r="I1376" s="105"/>
      <c r="J1376" s="105"/>
      <c r="K1376" s="105"/>
      <c r="L1376" s="105"/>
      <c r="M1376" s="105"/>
      <c r="N1376" s="105"/>
      <c r="O1376" s="105"/>
      <c r="P1376"/>
      <c r="Q1376"/>
      <c r="R1376" s="106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5"/>
      <c r="C1377" s="105"/>
      <c r="D1377" s="105"/>
      <c r="E1377" s="105"/>
      <c r="F1377" s="105"/>
      <c r="G1377" s="105"/>
      <c r="H1377" s="105"/>
      <c r="I1377" s="105"/>
      <c r="J1377" s="105"/>
      <c r="K1377" s="105"/>
      <c r="L1377" s="105"/>
      <c r="M1377" s="105"/>
      <c r="N1377" s="105"/>
      <c r="O1377" s="105"/>
      <c r="P1377"/>
      <c r="Q1377"/>
      <c r="R1377" s="106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5"/>
      <c r="C1378" s="105"/>
      <c r="D1378" s="105"/>
      <c r="E1378" s="105"/>
      <c r="F1378" s="105"/>
      <c r="G1378" s="105"/>
      <c r="H1378" s="105"/>
      <c r="I1378" s="105"/>
      <c r="J1378" s="105"/>
      <c r="K1378" s="105"/>
      <c r="L1378" s="105"/>
      <c r="M1378" s="105"/>
      <c r="N1378" s="105"/>
      <c r="O1378" s="105"/>
      <c r="P1378"/>
      <c r="Q1378"/>
      <c r="R1378" s="106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5"/>
      <c r="C1379" s="105"/>
      <c r="D1379" s="105"/>
      <c r="E1379" s="105"/>
      <c r="F1379" s="105"/>
      <c r="G1379" s="105"/>
      <c r="H1379" s="105"/>
      <c r="I1379" s="105"/>
      <c r="J1379" s="105"/>
      <c r="K1379" s="105"/>
      <c r="L1379" s="105"/>
      <c r="M1379" s="105"/>
      <c r="N1379" s="105"/>
      <c r="O1379" s="105"/>
      <c r="P1379"/>
      <c r="Q1379"/>
      <c r="R1379" s="106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5"/>
      <c r="C1380" s="105"/>
      <c r="D1380" s="105"/>
      <c r="E1380" s="105"/>
      <c r="F1380" s="105"/>
      <c r="G1380" s="105"/>
      <c r="H1380" s="105"/>
      <c r="I1380" s="105"/>
      <c r="J1380" s="105"/>
      <c r="K1380" s="105"/>
      <c r="L1380" s="105"/>
      <c r="M1380" s="105"/>
      <c r="N1380" s="105"/>
      <c r="O1380" s="105"/>
      <c r="P1380"/>
      <c r="Q1380"/>
      <c r="R1380" s="106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5"/>
      <c r="C1381" s="105"/>
      <c r="D1381" s="105"/>
      <c r="E1381" s="105"/>
      <c r="F1381" s="105"/>
      <c r="G1381" s="105"/>
      <c r="H1381" s="105"/>
      <c r="I1381" s="105"/>
      <c r="J1381" s="105"/>
      <c r="K1381" s="105"/>
      <c r="L1381" s="105"/>
      <c r="M1381" s="105"/>
      <c r="N1381" s="105"/>
      <c r="O1381" s="105"/>
      <c r="P1381"/>
      <c r="Q1381"/>
      <c r="R1381" s="106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5"/>
      <c r="C1382" s="105"/>
      <c r="D1382" s="105"/>
      <c r="E1382" s="105"/>
      <c r="F1382" s="105"/>
      <c r="G1382" s="105"/>
      <c r="H1382" s="105"/>
      <c r="I1382" s="105"/>
      <c r="J1382" s="105"/>
      <c r="K1382" s="105"/>
      <c r="L1382" s="105"/>
      <c r="M1382" s="105"/>
      <c r="N1382" s="105"/>
      <c r="O1382" s="105"/>
      <c r="P1382"/>
      <c r="Q1382"/>
      <c r="R1382" s="106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5"/>
      <c r="C1383" s="105"/>
      <c r="D1383" s="105"/>
      <c r="E1383" s="105"/>
      <c r="F1383" s="105"/>
      <c r="G1383" s="105"/>
      <c r="H1383" s="105"/>
      <c r="I1383" s="105"/>
      <c r="J1383" s="105"/>
      <c r="K1383" s="105"/>
      <c r="L1383" s="105"/>
      <c r="M1383" s="105"/>
      <c r="N1383" s="105"/>
      <c r="O1383" s="105"/>
      <c r="P1383"/>
      <c r="Q1383"/>
      <c r="R1383" s="106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5"/>
      <c r="C1384" s="105"/>
      <c r="D1384" s="105"/>
      <c r="E1384" s="105"/>
      <c r="F1384" s="105"/>
      <c r="G1384" s="105"/>
      <c r="H1384" s="105"/>
      <c r="I1384" s="105"/>
      <c r="J1384" s="105"/>
      <c r="K1384" s="105"/>
      <c r="L1384" s="105"/>
      <c r="M1384" s="105"/>
      <c r="N1384" s="105"/>
      <c r="O1384" s="105"/>
      <c r="P1384"/>
      <c r="Q1384"/>
      <c r="R1384" s="106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5"/>
      <c r="C1385" s="105"/>
      <c r="D1385" s="105"/>
      <c r="E1385" s="105"/>
      <c r="F1385" s="105"/>
      <c r="G1385" s="105"/>
      <c r="H1385" s="105"/>
      <c r="I1385" s="105"/>
      <c r="J1385" s="105"/>
      <c r="K1385" s="105"/>
      <c r="L1385" s="105"/>
      <c r="M1385" s="105"/>
      <c r="N1385" s="105"/>
      <c r="O1385" s="105"/>
      <c r="P1385"/>
      <c r="Q1385"/>
      <c r="R1385" s="106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5"/>
      <c r="C1386" s="105"/>
      <c r="D1386" s="105"/>
      <c r="E1386" s="105"/>
      <c r="F1386" s="105"/>
      <c r="G1386" s="105"/>
      <c r="H1386" s="105"/>
      <c r="I1386" s="105"/>
      <c r="J1386" s="105"/>
      <c r="K1386" s="105"/>
      <c r="L1386" s="105"/>
      <c r="M1386" s="105"/>
      <c r="N1386" s="105"/>
      <c r="O1386" s="105"/>
      <c r="P1386"/>
      <c r="Q1386"/>
      <c r="R1386" s="106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5"/>
      <c r="C1387" s="105"/>
      <c r="D1387" s="105"/>
      <c r="E1387" s="105"/>
      <c r="F1387" s="105"/>
      <c r="G1387" s="105"/>
      <c r="H1387" s="105"/>
      <c r="I1387" s="105"/>
      <c r="J1387" s="105"/>
      <c r="K1387" s="105"/>
      <c r="L1387" s="105"/>
      <c r="M1387" s="105"/>
      <c r="N1387" s="105"/>
      <c r="O1387" s="105"/>
      <c r="P1387"/>
      <c r="Q1387"/>
      <c r="R1387" s="106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5"/>
      <c r="C1388" s="105"/>
      <c r="D1388" s="105"/>
      <c r="E1388" s="105"/>
      <c r="F1388" s="105"/>
      <c r="G1388" s="105"/>
      <c r="H1388" s="105"/>
      <c r="I1388" s="105"/>
      <c r="J1388" s="105"/>
      <c r="K1388" s="105"/>
      <c r="L1388" s="105"/>
      <c r="M1388" s="105"/>
      <c r="N1388" s="105"/>
      <c r="O1388" s="105"/>
      <c r="P1388"/>
      <c r="Q1388"/>
      <c r="R1388" s="106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5"/>
      <c r="C1389" s="105"/>
      <c r="D1389" s="105"/>
      <c r="E1389" s="105"/>
      <c r="F1389" s="105"/>
      <c r="G1389" s="105"/>
      <c r="H1389" s="105"/>
      <c r="I1389" s="105"/>
      <c r="J1389" s="105"/>
      <c r="K1389" s="105"/>
      <c r="L1389" s="105"/>
      <c r="M1389" s="105"/>
      <c r="N1389" s="105"/>
      <c r="O1389" s="105"/>
      <c r="P1389"/>
      <c r="Q1389"/>
      <c r="R1389" s="106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5"/>
      <c r="C1390" s="105"/>
      <c r="D1390" s="105"/>
      <c r="E1390" s="105"/>
      <c r="F1390" s="105"/>
      <c r="G1390" s="105"/>
      <c r="H1390" s="105"/>
      <c r="I1390" s="105"/>
      <c r="J1390" s="105"/>
      <c r="K1390" s="105"/>
      <c r="L1390" s="105"/>
      <c r="M1390" s="105"/>
      <c r="N1390" s="105"/>
      <c r="O1390" s="105"/>
      <c r="P1390"/>
      <c r="Q1390"/>
      <c r="R1390" s="106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5"/>
      <c r="C1391" s="105"/>
      <c r="D1391" s="105"/>
      <c r="E1391" s="105"/>
      <c r="F1391" s="105"/>
      <c r="G1391" s="105"/>
      <c r="H1391" s="105"/>
      <c r="I1391" s="105"/>
      <c r="J1391" s="105"/>
      <c r="K1391" s="105"/>
      <c r="L1391" s="105"/>
      <c r="M1391" s="105"/>
      <c r="N1391" s="105"/>
      <c r="O1391" s="105"/>
      <c r="P1391"/>
      <c r="Q1391"/>
      <c r="R1391" s="106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5"/>
      <c r="C1392" s="105"/>
      <c r="D1392" s="105"/>
      <c r="E1392" s="105"/>
      <c r="F1392" s="105"/>
      <c r="G1392" s="105"/>
      <c r="H1392" s="105"/>
      <c r="I1392" s="105"/>
      <c r="J1392" s="105"/>
      <c r="K1392" s="105"/>
      <c r="L1392" s="105"/>
      <c r="M1392" s="105"/>
      <c r="N1392" s="105"/>
      <c r="O1392" s="105"/>
      <c r="P1392"/>
      <c r="Q1392"/>
      <c r="R1392" s="106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5"/>
      <c r="C1393" s="105"/>
      <c r="D1393" s="105"/>
      <c r="E1393" s="105"/>
      <c r="F1393" s="105"/>
      <c r="G1393" s="105"/>
      <c r="H1393" s="105"/>
      <c r="I1393" s="105"/>
      <c r="J1393" s="105"/>
      <c r="K1393" s="105"/>
      <c r="L1393" s="105"/>
      <c r="M1393" s="105"/>
      <c r="N1393" s="105"/>
      <c r="O1393" s="105"/>
      <c r="P1393"/>
      <c r="Q1393"/>
      <c r="R1393" s="106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5"/>
      <c r="C1394" s="105"/>
      <c r="D1394" s="105"/>
      <c r="E1394" s="105"/>
      <c r="F1394" s="105"/>
      <c r="G1394" s="105"/>
      <c r="H1394" s="105"/>
      <c r="I1394" s="105"/>
      <c r="J1394" s="105"/>
      <c r="K1394" s="105"/>
      <c r="L1394" s="105"/>
      <c r="M1394" s="105"/>
      <c r="N1394" s="105"/>
      <c r="O1394" s="105"/>
      <c r="P1394"/>
      <c r="Q1394"/>
      <c r="R1394" s="106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5"/>
      <c r="C1395" s="105"/>
      <c r="D1395" s="105"/>
      <c r="E1395" s="105"/>
      <c r="F1395" s="105"/>
      <c r="G1395" s="105"/>
      <c r="H1395" s="105"/>
      <c r="I1395" s="105"/>
      <c r="J1395" s="105"/>
      <c r="K1395" s="105"/>
      <c r="L1395" s="105"/>
      <c r="M1395" s="105"/>
      <c r="N1395" s="105"/>
      <c r="O1395" s="105"/>
      <c r="P1395"/>
      <c r="Q1395"/>
      <c r="R1395" s="106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5"/>
      <c r="C1396" s="105"/>
      <c r="D1396" s="105"/>
      <c r="E1396" s="105"/>
      <c r="F1396" s="105"/>
      <c r="G1396" s="105"/>
      <c r="H1396" s="105"/>
      <c r="I1396" s="105"/>
      <c r="J1396" s="105"/>
      <c r="K1396" s="105"/>
      <c r="L1396" s="105"/>
      <c r="M1396" s="105"/>
      <c r="N1396" s="105"/>
      <c r="O1396" s="105"/>
      <c r="P1396"/>
      <c r="Q1396"/>
      <c r="R1396" s="106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5"/>
      <c r="C1397" s="105"/>
      <c r="D1397" s="105"/>
      <c r="E1397" s="105"/>
      <c r="F1397" s="105"/>
      <c r="G1397" s="105"/>
      <c r="H1397" s="105"/>
      <c r="I1397" s="105"/>
      <c r="J1397" s="105"/>
      <c r="K1397" s="105"/>
      <c r="L1397" s="105"/>
      <c r="M1397" s="105"/>
      <c r="N1397" s="105"/>
      <c r="O1397" s="105"/>
      <c r="P1397"/>
      <c r="Q1397"/>
      <c r="R1397" s="106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5"/>
      <c r="C1398" s="105"/>
      <c r="D1398" s="105"/>
      <c r="E1398" s="105"/>
      <c r="F1398" s="105"/>
      <c r="G1398" s="105"/>
      <c r="H1398" s="105"/>
      <c r="I1398" s="105"/>
      <c r="J1398" s="105"/>
      <c r="K1398" s="105"/>
      <c r="L1398" s="105"/>
      <c r="M1398" s="105"/>
      <c r="N1398" s="105"/>
      <c r="O1398" s="105"/>
      <c r="P1398"/>
      <c r="Q1398"/>
      <c r="R1398" s="106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5"/>
      <c r="C1399" s="105"/>
      <c r="D1399" s="105"/>
      <c r="E1399" s="105"/>
      <c r="F1399" s="105"/>
      <c r="G1399" s="105"/>
      <c r="H1399" s="105"/>
      <c r="I1399" s="105"/>
      <c r="J1399" s="105"/>
      <c r="K1399" s="105"/>
      <c r="L1399" s="105"/>
      <c r="M1399" s="105"/>
      <c r="N1399" s="105"/>
      <c r="O1399" s="105"/>
      <c r="P1399"/>
      <c r="Q1399"/>
      <c r="R1399" s="106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5"/>
      <c r="C1400" s="105"/>
      <c r="D1400" s="105"/>
      <c r="E1400" s="105"/>
      <c r="F1400" s="105"/>
      <c r="G1400" s="105"/>
      <c r="H1400" s="105"/>
      <c r="I1400" s="105"/>
      <c r="J1400" s="105"/>
      <c r="K1400" s="105"/>
      <c r="L1400" s="105"/>
      <c r="M1400" s="105"/>
      <c r="N1400" s="105"/>
      <c r="O1400" s="105"/>
      <c r="P1400"/>
      <c r="Q1400"/>
      <c r="R1400" s="106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5"/>
      <c r="C1401" s="105"/>
      <c r="D1401" s="105"/>
      <c r="E1401" s="105"/>
      <c r="F1401" s="105"/>
      <c r="G1401" s="105"/>
      <c r="H1401" s="105"/>
      <c r="I1401" s="105"/>
      <c r="J1401" s="105"/>
      <c r="K1401" s="105"/>
      <c r="L1401" s="105"/>
      <c r="M1401" s="105"/>
      <c r="N1401" s="105"/>
      <c r="O1401" s="105"/>
      <c r="P1401"/>
      <c r="Q1401"/>
      <c r="R1401" s="106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5"/>
      <c r="C1402" s="105"/>
      <c r="D1402" s="105"/>
      <c r="E1402" s="105"/>
      <c r="F1402" s="105"/>
      <c r="G1402" s="105"/>
      <c r="H1402" s="105"/>
      <c r="I1402" s="105"/>
      <c r="J1402" s="105"/>
      <c r="K1402" s="105"/>
      <c r="L1402" s="105"/>
      <c r="M1402" s="105"/>
      <c r="N1402" s="105"/>
      <c r="O1402" s="105"/>
      <c r="P1402"/>
      <c r="Q1402"/>
      <c r="R1402" s="106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5"/>
      <c r="C1403" s="105"/>
      <c r="D1403" s="105"/>
      <c r="E1403" s="105"/>
      <c r="F1403" s="105"/>
      <c r="G1403" s="105"/>
      <c r="H1403" s="105"/>
      <c r="I1403" s="105"/>
      <c r="J1403" s="105"/>
      <c r="K1403" s="105"/>
      <c r="L1403" s="105"/>
      <c r="M1403" s="105"/>
      <c r="N1403" s="105"/>
      <c r="O1403" s="105"/>
      <c r="P1403"/>
      <c r="Q1403"/>
      <c r="R1403" s="106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5"/>
      <c r="C1404" s="105"/>
      <c r="D1404" s="105"/>
      <c r="E1404" s="105"/>
      <c r="F1404" s="105"/>
      <c r="G1404" s="105"/>
      <c r="H1404" s="105"/>
      <c r="I1404" s="105"/>
      <c r="J1404" s="105"/>
      <c r="K1404" s="105"/>
      <c r="L1404" s="105"/>
      <c r="M1404" s="105"/>
      <c r="N1404" s="105"/>
      <c r="O1404" s="105"/>
      <c r="P1404"/>
      <c r="Q1404"/>
      <c r="R1404" s="106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5"/>
      <c r="C1405" s="105"/>
      <c r="D1405" s="105"/>
      <c r="E1405" s="105"/>
      <c r="F1405" s="105"/>
      <c r="G1405" s="105"/>
      <c r="H1405" s="105"/>
      <c r="I1405" s="105"/>
      <c r="J1405" s="105"/>
      <c r="K1405" s="105"/>
      <c r="L1405" s="105"/>
      <c r="M1405" s="105"/>
      <c r="N1405" s="105"/>
      <c r="O1405" s="105"/>
      <c r="P1405"/>
      <c r="Q1405"/>
      <c r="R1405" s="106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5"/>
      <c r="C1406" s="105"/>
      <c r="D1406" s="105"/>
      <c r="E1406" s="105"/>
      <c r="F1406" s="105"/>
      <c r="G1406" s="105"/>
      <c r="H1406" s="105"/>
      <c r="I1406" s="105"/>
      <c r="J1406" s="105"/>
      <c r="K1406" s="105"/>
      <c r="L1406" s="105"/>
      <c r="M1406" s="105"/>
      <c r="N1406" s="105"/>
      <c r="O1406" s="105"/>
      <c r="P1406"/>
      <c r="Q1406"/>
      <c r="R1406" s="106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5"/>
      <c r="C1407" s="105"/>
      <c r="D1407" s="105"/>
      <c r="E1407" s="105"/>
      <c r="F1407" s="105"/>
      <c r="G1407" s="105"/>
      <c r="H1407" s="105"/>
      <c r="I1407" s="105"/>
      <c r="J1407" s="105"/>
      <c r="K1407" s="105"/>
      <c r="L1407" s="105"/>
      <c r="M1407" s="105"/>
      <c r="N1407" s="105"/>
      <c r="O1407" s="105"/>
      <c r="P1407"/>
      <c r="Q1407"/>
      <c r="R1407" s="106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5"/>
      <c r="C1408" s="105"/>
      <c r="D1408" s="105"/>
      <c r="E1408" s="105"/>
      <c r="F1408" s="105"/>
      <c r="G1408" s="105"/>
      <c r="H1408" s="105"/>
      <c r="I1408" s="105"/>
      <c r="J1408" s="105"/>
      <c r="K1408" s="105"/>
      <c r="L1408" s="105"/>
      <c r="M1408" s="105"/>
      <c r="N1408" s="105"/>
      <c r="O1408" s="105"/>
      <c r="P1408"/>
      <c r="Q1408"/>
      <c r="R1408" s="106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5"/>
      <c r="C1409" s="105"/>
      <c r="D1409" s="105"/>
      <c r="E1409" s="105"/>
      <c r="F1409" s="105"/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/>
      <c r="Q1409"/>
      <c r="R1409" s="106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5"/>
      <c r="C1410" s="105"/>
      <c r="D1410" s="105"/>
      <c r="E1410" s="105"/>
      <c r="F1410" s="105"/>
      <c r="G1410" s="105"/>
      <c r="H1410" s="105"/>
      <c r="I1410" s="105"/>
      <c r="J1410" s="105"/>
      <c r="K1410" s="105"/>
      <c r="L1410" s="105"/>
      <c r="M1410" s="105"/>
      <c r="N1410" s="105"/>
      <c r="O1410" s="105"/>
      <c r="P1410"/>
      <c r="Q1410"/>
      <c r="R1410" s="106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5"/>
      <c r="C1411" s="105"/>
      <c r="D1411" s="105"/>
      <c r="E1411" s="105"/>
      <c r="F1411" s="105"/>
      <c r="G1411" s="105"/>
      <c r="H1411" s="105"/>
      <c r="I1411" s="105"/>
      <c r="J1411" s="105"/>
      <c r="K1411" s="105"/>
      <c r="L1411" s="105"/>
      <c r="M1411" s="105"/>
      <c r="N1411" s="105"/>
      <c r="O1411" s="105"/>
      <c r="P1411"/>
      <c r="Q1411"/>
      <c r="R1411" s="106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5"/>
      <c r="C1412" s="105"/>
      <c r="D1412" s="105"/>
      <c r="E1412" s="105"/>
      <c r="F1412" s="105"/>
      <c r="G1412" s="105"/>
      <c r="H1412" s="105"/>
      <c r="I1412" s="105"/>
      <c r="J1412" s="105"/>
      <c r="K1412" s="105"/>
      <c r="L1412" s="105"/>
      <c r="M1412" s="105"/>
      <c r="N1412" s="105"/>
      <c r="O1412" s="105"/>
      <c r="P1412"/>
      <c r="Q1412"/>
      <c r="R1412" s="106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5"/>
      <c r="C1413" s="105"/>
      <c r="D1413" s="105"/>
      <c r="E1413" s="105"/>
      <c r="F1413" s="105"/>
      <c r="G1413" s="105"/>
      <c r="H1413" s="105"/>
      <c r="I1413" s="105"/>
      <c r="J1413" s="105"/>
      <c r="K1413" s="105"/>
      <c r="L1413" s="105"/>
      <c r="M1413" s="105"/>
      <c r="N1413" s="105"/>
      <c r="O1413" s="105"/>
      <c r="P1413"/>
      <c r="Q1413"/>
      <c r="R1413" s="106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5"/>
      <c r="C1414" s="105"/>
      <c r="D1414" s="105"/>
      <c r="E1414" s="105"/>
      <c r="F1414" s="105"/>
      <c r="G1414" s="105"/>
      <c r="H1414" s="105"/>
      <c r="I1414" s="105"/>
      <c r="J1414" s="105"/>
      <c r="K1414" s="105"/>
      <c r="L1414" s="105"/>
      <c r="M1414" s="105"/>
      <c r="N1414" s="105"/>
      <c r="O1414" s="105"/>
      <c r="P1414"/>
      <c r="Q1414"/>
      <c r="R1414" s="106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5"/>
      <c r="C1415" s="105"/>
      <c r="D1415" s="105"/>
      <c r="E1415" s="105"/>
      <c r="F1415" s="105"/>
      <c r="G1415" s="105"/>
      <c r="H1415" s="105"/>
      <c r="I1415" s="105"/>
      <c r="J1415" s="105"/>
      <c r="K1415" s="105"/>
      <c r="L1415" s="105"/>
      <c r="M1415" s="105"/>
      <c r="N1415" s="105"/>
      <c r="O1415" s="105"/>
      <c r="P1415"/>
      <c r="Q1415"/>
      <c r="R1415" s="106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5"/>
      <c r="C1416" s="105"/>
      <c r="D1416" s="105"/>
      <c r="E1416" s="105"/>
      <c r="F1416" s="105"/>
      <c r="G1416" s="105"/>
      <c r="H1416" s="105"/>
      <c r="I1416" s="105"/>
      <c r="J1416" s="105"/>
      <c r="K1416" s="105"/>
      <c r="L1416" s="105"/>
      <c r="M1416" s="105"/>
      <c r="N1416" s="105"/>
      <c r="O1416" s="105"/>
      <c r="P1416"/>
      <c r="Q1416"/>
      <c r="R1416" s="106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5"/>
      <c r="C1417" s="105"/>
      <c r="D1417" s="105"/>
      <c r="E1417" s="105"/>
      <c r="F1417" s="105"/>
      <c r="G1417" s="105"/>
      <c r="H1417" s="105"/>
      <c r="I1417" s="105"/>
      <c r="J1417" s="105"/>
      <c r="K1417" s="105"/>
      <c r="L1417" s="105"/>
      <c r="M1417" s="105"/>
      <c r="N1417" s="105"/>
      <c r="O1417" s="105"/>
      <c r="P1417"/>
      <c r="Q1417"/>
      <c r="R1417" s="106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5"/>
      <c r="C1418" s="105"/>
      <c r="D1418" s="105"/>
      <c r="E1418" s="105"/>
      <c r="F1418" s="105"/>
      <c r="G1418" s="105"/>
      <c r="H1418" s="105"/>
      <c r="I1418" s="105"/>
      <c r="J1418" s="105"/>
      <c r="K1418" s="105"/>
      <c r="L1418" s="105"/>
      <c r="M1418" s="105"/>
      <c r="N1418" s="105"/>
      <c r="O1418" s="105"/>
      <c r="P1418"/>
      <c r="Q1418"/>
      <c r="R1418" s="106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5"/>
      <c r="C1419" s="105"/>
      <c r="D1419" s="105"/>
      <c r="E1419" s="105"/>
      <c r="F1419" s="105"/>
      <c r="G1419" s="105"/>
      <c r="H1419" s="105"/>
      <c r="I1419" s="105"/>
      <c r="J1419" s="105"/>
      <c r="K1419" s="105"/>
      <c r="L1419" s="105"/>
      <c r="M1419" s="105"/>
      <c r="N1419" s="105"/>
      <c r="O1419" s="105"/>
      <c r="P1419"/>
      <c r="Q1419"/>
      <c r="R1419" s="106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5"/>
      <c r="C1420" s="105"/>
      <c r="D1420" s="105"/>
      <c r="E1420" s="105"/>
      <c r="F1420" s="105"/>
      <c r="G1420" s="105"/>
      <c r="H1420" s="105"/>
      <c r="I1420" s="105"/>
      <c r="J1420" s="105"/>
      <c r="K1420" s="105"/>
      <c r="L1420" s="105"/>
      <c r="M1420" s="105"/>
      <c r="N1420" s="105"/>
      <c r="O1420" s="105"/>
      <c r="P1420"/>
      <c r="Q1420"/>
      <c r="R1420" s="106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5"/>
      <c r="C1421" s="105"/>
      <c r="D1421" s="105"/>
      <c r="E1421" s="105"/>
      <c r="F1421" s="105"/>
      <c r="G1421" s="105"/>
      <c r="H1421" s="105"/>
      <c r="I1421" s="105"/>
      <c r="J1421" s="105"/>
      <c r="K1421" s="105"/>
      <c r="L1421" s="105"/>
      <c r="M1421" s="105"/>
      <c r="N1421" s="105"/>
      <c r="O1421" s="105"/>
      <c r="P1421"/>
      <c r="Q1421"/>
      <c r="R1421" s="106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5"/>
      <c r="C1422" s="105"/>
      <c r="D1422" s="105"/>
      <c r="E1422" s="105"/>
      <c r="F1422" s="105"/>
      <c r="G1422" s="105"/>
      <c r="H1422" s="105"/>
      <c r="I1422" s="105"/>
      <c r="J1422" s="105"/>
      <c r="K1422" s="105"/>
      <c r="L1422" s="105"/>
      <c r="M1422" s="105"/>
      <c r="N1422" s="105"/>
      <c r="O1422" s="105"/>
      <c r="P1422"/>
      <c r="Q1422"/>
      <c r="R1422" s="106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5"/>
      <c r="C1423" s="105"/>
      <c r="D1423" s="105"/>
      <c r="E1423" s="105"/>
      <c r="F1423" s="105"/>
      <c r="G1423" s="105"/>
      <c r="H1423" s="105"/>
      <c r="I1423" s="105"/>
      <c r="J1423" s="105"/>
      <c r="K1423" s="105"/>
      <c r="L1423" s="105"/>
      <c r="M1423" s="105"/>
      <c r="N1423" s="105"/>
      <c r="O1423" s="105"/>
      <c r="P1423"/>
      <c r="Q1423"/>
      <c r="R1423" s="106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5"/>
      <c r="C1424" s="105"/>
      <c r="D1424" s="105"/>
      <c r="E1424" s="105"/>
      <c r="F1424" s="105"/>
      <c r="G1424" s="105"/>
      <c r="H1424" s="105"/>
      <c r="I1424" s="105"/>
      <c r="J1424" s="105"/>
      <c r="K1424" s="105"/>
      <c r="L1424" s="105"/>
      <c r="M1424" s="105"/>
      <c r="N1424" s="105"/>
      <c r="O1424" s="105"/>
      <c r="P1424"/>
      <c r="Q1424"/>
      <c r="R1424" s="106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5"/>
      <c r="C1425" s="105"/>
      <c r="D1425" s="105"/>
      <c r="E1425" s="105"/>
      <c r="F1425" s="105"/>
      <c r="G1425" s="105"/>
      <c r="H1425" s="105"/>
      <c r="I1425" s="105"/>
      <c r="J1425" s="105"/>
      <c r="K1425" s="105"/>
      <c r="L1425" s="105"/>
      <c r="M1425" s="105"/>
      <c r="N1425" s="105"/>
      <c r="O1425" s="105"/>
      <c r="P1425"/>
      <c r="Q1425"/>
      <c r="R1425" s="106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5"/>
      <c r="C1426" s="105"/>
      <c r="D1426" s="105"/>
      <c r="E1426" s="105"/>
      <c r="F1426" s="105"/>
      <c r="G1426" s="105"/>
      <c r="H1426" s="105"/>
      <c r="I1426" s="105"/>
      <c r="J1426" s="105"/>
      <c r="K1426" s="105"/>
      <c r="L1426" s="105"/>
      <c r="M1426" s="105"/>
      <c r="N1426" s="105"/>
      <c r="O1426" s="105"/>
      <c r="P1426"/>
      <c r="Q1426"/>
      <c r="R1426" s="106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5"/>
      <c r="C1427" s="105"/>
      <c r="D1427" s="105"/>
      <c r="E1427" s="105"/>
      <c r="F1427" s="105"/>
      <c r="G1427" s="105"/>
      <c r="H1427" s="105"/>
      <c r="I1427" s="105"/>
      <c r="J1427" s="105"/>
      <c r="K1427" s="105"/>
      <c r="L1427" s="105"/>
      <c r="M1427" s="105"/>
      <c r="N1427" s="105"/>
      <c r="O1427" s="105"/>
      <c r="P1427"/>
      <c r="Q1427"/>
      <c r="R1427" s="106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5"/>
      <c r="C1428" s="105"/>
      <c r="D1428" s="105"/>
      <c r="E1428" s="105"/>
      <c r="F1428" s="105"/>
      <c r="G1428" s="105"/>
      <c r="H1428" s="105"/>
      <c r="I1428" s="105"/>
      <c r="J1428" s="105"/>
      <c r="K1428" s="105"/>
      <c r="L1428" s="105"/>
      <c r="M1428" s="105"/>
      <c r="N1428" s="105"/>
      <c r="O1428" s="105"/>
      <c r="P1428"/>
      <c r="Q1428"/>
      <c r="R1428" s="106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5"/>
      <c r="C1429" s="105"/>
      <c r="D1429" s="105"/>
      <c r="E1429" s="105"/>
      <c r="F1429" s="105"/>
      <c r="G1429" s="105"/>
      <c r="H1429" s="105"/>
      <c r="I1429" s="105"/>
      <c r="J1429" s="105"/>
      <c r="K1429" s="105"/>
      <c r="L1429" s="105"/>
      <c r="M1429" s="105"/>
      <c r="N1429" s="105"/>
      <c r="O1429" s="105"/>
      <c r="P1429"/>
      <c r="Q1429"/>
      <c r="R1429" s="106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5"/>
      <c r="C1430" s="105"/>
      <c r="D1430" s="105"/>
      <c r="E1430" s="105"/>
      <c r="F1430" s="105"/>
      <c r="G1430" s="105"/>
      <c r="H1430" s="105"/>
      <c r="I1430" s="105"/>
      <c r="J1430" s="105"/>
      <c r="K1430" s="105"/>
      <c r="L1430" s="105"/>
      <c r="M1430" s="105"/>
      <c r="N1430" s="105"/>
      <c r="O1430" s="105"/>
      <c r="P1430"/>
      <c r="Q1430"/>
      <c r="R1430" s="106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5"/>
      <c r="C1431" s="105"/>
      <c r="D1431" s="105"/>
      <c r="E1431" s="105"/>
      <c r="F1431" s="105"/>
      <c r="G1431" s="105"/>
      <c r="H1431" s="105"/>
      <c r="I1431" s="105"/>
      <c r="J1431" s="105"/>
      <c r="K1431" s="105"/>
      <c r="L1431" s="105"/>
      <c r="M1431" s="105"/>
      <c r="N1431" s="105"/>
      <c r="O1431" s="105"/>
      <c r="P1431"/>
      <c r="Q1431"/>
      <c r="R1431" s="106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5"/>
      <c r="C1432" s="105"/>
      <c r="D1432" s="105"/>
      <c r="E1432" s="105"/>
      <c r="F1432" s="105"/>
      <c r="G1432" s="105"/>
      <c r="H1432" s="105"/>
      <c r="I1432" s="105"/>
      <c r="J1432" s="105"/>
      <c r="K1432" s="105"/>
      <c r="L1432" s="105"/>
      <c r="M1432" s="105"/>
      <c r="N1432" s="105"/>
      <c r="O1432" s="105"/>
      <c r="P1432"/>
      <c r="Q1432"/>
      <c r="R1432" s="106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5"/>
      <c r="C1433" s="105"/>
      <c r="D1433" s="105"/>
      <c r="E1433" s="105"/>
      <c r="F1433" s="105"/>
      <c r="G1433" s="105"/>
      <c r="H1433" s="105"/>
      <c r="I1433" s="105"/>
      <c r="J1433" s="105"/>
      <c r="K1433" s="105"/>
      <c r="L1433" s="105"/>
      <c r="M1433" s="105"/>
      <c r="N1433" s="105"/>
      <c r="O1433" s="105"/>
      <c r="P1433"/>
      <c r="Q1433"/>
      <c r="R1433" s="106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5"/>
      <c r="C1434" s="105"/>
      <c r="D1434" s="105"/>
      <c r="E1434" s="105"/>
      <c r="F1434" s="105"/>
      <c r="G1434" s="105"/>
      <c r="H1434" s="105"/>
      <c r="I1434" s="105"/>
      <c r="J1434" s="105"/>
      <c r="K1434" s="105"/>
      <c r="L1434" s="105"/>
      <c r="M1434" s="105"/>
      <c r="N1434" s="105"/>
      <c r="O1434" s="105"/>
      <c r="P1434"/>
      <c r="Q1434"/>
      <c r="R1434" s="106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5"/>
      <c r="C1435" s="105"/>
      <c r="D1435" s="105"/>
      <c r="E1435" s="105"/>
      <c r="F1435" s="105"/>
      <c r="G1435" s="105"/>
      <c r="H1435" s="105"/>
      <c r="I1435" s="105"/>
      <c r="J1435" s="105"/>
      <c r="K1435" s="105"/>
      <c r="L1435" s="105"/>
      <c r="M1435" s="105"/>
      <c r="N1435" s="105"/>
      <c r="O1435" s="105"/>
      <c r="P1435"/>
      <c r="Q1435"/>
      <c r="R1435" s="106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5"/>
      <c r="C1436" s="105"/>
      <c r="D1436" s="105"/>
      <c r="E1436" s="105"/>
      <c r="F1436" s="105"/>
      <c r="G1436" s="105"/>
      <c r="H1436" s="105"/>
      <c r="I1436" s="105"/>
      <c r="J1436" s="105"/>
      <c r="K1436" s="105"/>
      <c r="L1436" s="105"/>
      <c r="M1436" s="105"/>
      <c r="N1436" s="105"/>
      <c r="O1436" s="105"/>
      <c r="P1436"/>
      <c r="Q1436"/>
      <c r="R1436" s="106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5"/>
      <c r="C1437" s="105"/>
      <c r="D1437" s="105"/>
      <c r="E1437" s="105"/>
      <c r="F1437" s="105"/>
      <c r="G1437" s="105"/>
      <c r="H1437" s="105"/>
      <c r="I1437" s="105"/>
      <c r="J1437" s="105"/>
      <c r="K1437" s="105"/>
      <c r="L1437" s="105"/>
      <c r="M1437" s="105"/>
      <c r="N1437" s="105"/>
      <c r="O1437" s="105"/>
      <c r="P1437"/>
      <c r="Q1437"/>
      <c r="R1437" s="106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5"/>
      <c r="C1438" s="105"/>
      <c r="D1438" s="105"/>
      <c r="E1438" s="105"/>
      <c r="F1438" s="105"/>
      <c r="G1438" s="105"/>
      <c r="H1438" s="105"/>
      <c r="I1438" s="105"/>
      <c r="J1438" s="105"/>
      <c r="K1438" s="105"/>
      <c r="L1438" s="105"/>
      <c r="M1438" s="105"/>
      <c r="N1438" s="105"/>
      <c r="O1438" s="105"/>
      <c r="P1438"/>
      <c r="Q1438"/>
      <c r="R1438" s="106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5"/>
      <c r="C1439" s="105"/>
      <c r="D1439" s="105"/>
      <c r="E1439" s="105"/>
      <c r="F1439" s="105"/>
      <c r="G1439" s="105"/>
      <c r="H1439" s="105"/>
      <c r="I1439" s="105"/>
      <c r="J1439" s="105"/>
      <c r="K1439" s="105"/>
      <c r="L1439" s="105"/>
      <c r="M1439" s="105"/>
      <c r="N1439" s="105"/>
      <c r="O1439" s="105"/>
      <c r="P1439"/>
      <c r="Q1439"/>
      <c r="R1439" s="106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5"/>
      <c r="C1440" s="105"/>
      <c r="D1440" s="105"/>
      <c r="E1440" s="105"/>
      <c r="F1440" s="105"/>
      <c r="G1440" s="105"/>
      <c r="H1440" s="105"/>
      <c r="I1440" s="105"/>
      <c r="J1440" s="105"/>
      <c r="K1440" s="105"/>
      <c r="L1440" s="105"/>
      <c r="M1440" s="105"/>
      <c r="N1440" s="105"/>
      <c r="O1440" s="105"/>
      <c r="P1440"/>
      <c r="Q1440"/>
      <c r="R1440" s="106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5"/>
      <c r="C1441" s="105"/>
      <c r="D1441" s="105"/>
      <c r="E1441" s="105"/>
      <c r="F1441" s="105"/>
      <c r="G1441" s="105"/>
      <c r="H1441" s="105"/>
      <c r="I1441" s="105"/>
      <c r="J1441" s="105"/>
      <c r="K1441" s="105"/>
      <c r="L1441" s="105"/>
      <c r="M1441" s="105"/>
      <c r="N1441" s="105"/>
      <c r="O1441" s="105"/>
      <c r="P1441"/>
      <c r="Q1441"/>
      <c r="R1441" s="106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5"/>
      <c r="C1442" s="105"/>
      <c r="D1442" s="105"/>
      <c r="E1442" s="105"/>
      <c r="F1442" s="105"/>
      <c r="G1442" s="105"/>
      <c r="H1442" s="105"/>
      <c r="I1442" s="105"/>
      <c r="J1442" s="105"/>
      <c r="K1442" s="105"/>
      <c r="L1442" s="105"/>
      <c r="M1442" s="105"/>
      <c r="N1442" s="105"/>
      <c r="O1442" s="105"/>
      <c r="P1442"/>
      <c r="Q1442"/>
      <c r="R1442" s="106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5"/>
      <c r="C1443" s="105"/>
      <c r="D1443" s="105"/>
      <c r="E1443" s="105"/>
      <c r="F1443" s="105"/>
      <c r="G1443" s="105"/>
      <c r="H1443" s="105"/>
      <c r="I1443" s="105"/>
      <c r="J1443" s="105"/>
      <c r="K1443" s="105"/>
      <c r="L1443" s="105"/>
      <c r="M1443" s="105"/>
      <c r="N1443" s="105"/>
      <c r="O1443" s="105"/>
      <c r="P1443"/>
      <c r="Q1443"/>
      <c r="R1443" s="106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5"/>
      <c r="C1444" s="105"/>
      <c r="D1444" s="105"/>
      <c r="E1444" s="105"/>
      <c r="F1444" s="105"/>
      <c r="G1444" s="105"/>
      <c r="H1444" s="105"/>
      <c r="I1444" s="105"/>
      <c r="J1444" s="105"/>
      <c r="K1444" s="105"/>
      <c r="L1444" s="105"/>
      <c r="M1444" s="105"/>
      <c r="N1444" s="105"/>
      <c r="O1444" s="105"/>
      <c r="P1444"/>
      <c r="Q1444"/>
      <c r="R1444" s="106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5"/>
      <c r="C1445" s="105"/>
      <c r="D1445" s="105"/>
      <c r="E1445" s="105"/>
      <c r="F1445" s="105"/>
      <c r="G1445" s="105"/>
      <c r="H1445" s="105"/>
      <c r="I1445" s="105"/>
      <c r="J1445" s="105"/>
      <c r="K1445" s="105"/>
      <c r="L1445" s="105"/>
      <c r="M1445" s="105"/>
      <c r="N1445" s="105"/>
      <c r="O1445" s="105"/>
      <c r="P1445"/>
      <c r="Q1445"/>
      <c r="R1445" s="106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5"/>
      <c r="C1446" s="105"/>
      <c r="D1446" s="105"/>
      <c r="E1446" s="105"/>
      <c r="F1446" s="105"/>
      <c r="G1446" s="105"/>
      <c r="H1446" s="105"/>
      <c r="I1446" s="105"/>
      <c r="J1446" s="105"/>
      <c r="K1446" s="105"/>
      <c r="L1446" s="105"/>
      <c r="M1446" s="105"/>
      <c r="N1446" s="105"/>
      <c r="O1446" s="105"/>
      <c r="P1446"/>
      <c r="Q1446"/>
      <c r="R1446" s="106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5"/>
      <c r="C1447" s="105"/>
      <c r="D1447" s="105"/>
      <c r="E1447" s="105"/>
      <c r="F1447" s="105"/>
      <c r="G1447" s="105"/>
      <c r="H1447" s="105"/>
      <c r="I1447" s="105"/>
      <c r="J1447" s="105"/>
      <c r="K1447" s="105"/>
      <c r="L1447" s="105"/>
      <c r="M1447" s="105"/>
      <c r="N1447" s="105"/>
      <c r="O1447" s="105"/>
      <c r="P1447"/>
      <c r="Q1447"/>
      <c r="R1447" s="106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5"/>
      <c r="C1448" s="105"/>
      <c r="D1448" s="105"/>
      <c r="E1448" s="105"/>
      <c r="F1448" s="105"/>
      <c r="G1448" s="105"/>
      <c r="H1448" s="105"/>
      <c r="I1448" s="105"/>
      <c r="J1448" s="105"/>
      <c r="K1448" s="105"/>
      <c r="L1448" s="105"/>
      <c r="M1448" s="105"/>
      <c r="N1448" s="105"/>
      <c r="O1448" s="105"/>
      <c r="P1448"/>
      <c r="Q1448"/>
      <c r="R1448" s="106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5"/>
      <c r="C1449" s="105"/>
      <c r="D1449" s="105"/>
      <c r="E1449" s="105"/>
      <c r="F1449" s="105"/>
      <c r="G1449" s="105"/>
      <c r="H1449" s="105"/>
      <c r="I1449" s="105"/>
      <c r="J1449" s="105"/>
      <c r="K1449" s="105"/>
      <c r="L1449" s="105"/>
      <c r="M1449" s="105"/>
      <c r="N1449" s="105"/>
      <c r="O1449" s="105"/>
      <c r="P1449"/>
      <c r="Q1449"/>
      <c r="R1449" s="106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5"/>
      <c r="C1450" s="105"/>
      <c r="D1450" s="105"/>
      <c r="E1450" s="105"/>
      <c r="F1450" s="105"/>
      <c r="G1450" s="105"/>
      <c r="H1450" s="105"/>
      <c r="I1450" s="105"/>
      <c r="J1450" s="105"/>
      <c r="K1450" s="105"/>
      <c r="L1450" s="105"/>
      <c r="M1450" s="105"/>
      <c r="N1450" s="105"/>
      <c r="O1450" s="105"/>
      <c r="P1450"/>
      <c r="Q1450"/>
      <c r="R1450" s="106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5"/>
      <c r="C1451" s="105"/>
      <c r="D1451" s="105"/>
      <c r="E1451" s="105"/>
      <c r="F1451" s="105"/>
      <c r="G1451" s="105"/>
      <c r="H1451" s="105"/>
      <c r="I1451" s="105"/>
      <c r="J1451" s="105"/>
      <c r="K1451" s="105"/>
      <c r="L1451" s="105"/>
      <c r="M1451" s="105"/>
      <c r="N1451" s="105"/>
      <c r="O1451" s="105"/>
      <c r="P1451"/>
      <c r="Q1451"/>
      <c r="R1451" s="106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5"/>
      <c r="C1452" s="105"/>
      <c r="D1452" s="105"/>
      <c r="E1452" s="105"/>
      <c r="F1452" s="105"/>
      <c r="G1452" s="105"/>
      <c r="H1452" s="105"/>
      <c r="I1452" s="105"/>
      <c r="J1452" s="105"/>
      <c r="K1452" s="105"/>
      <c r="L1452" s="105"/>
      <c r="M1452" s="105"/>
      <c r="N1452" s="105"/>
      <c r="O1452" s="105"/>
      <c r="P1452"/>
      <c r="Q1452"/>
      <c r="R1452" s="106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5"/>
      <c r="C1453" s="105"/>
      <c r="D1453" s="105"/>
      <c r="E1453" s="105"/>
      <c r="F1453" s="105"/>
      <c r="G1453" s="105"/>
      <c r="H1453" s="105"/>
      <c r="I1453" s="105"/>
      <c r="J1453" s="105"/>
      <c r="K1453" s="105"/>
      <c r="L1453" s="105"/>
      <c r="M1453" s="105"/>
      <c r="N1453" s="105"/>
      <c r="O1453" s="105"/>
      <c r="P1453"/>
      <c r="Q1453"/>
      <c r="R1453" s="106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5"/>
      <c r="C1454" s="105"/>
      <c r="D1454" s="105"/>
      <c r="E1454" s="105"/>
      <c r="F1454" s="105"/>
      <c r="G1454" s="105"/>
      <c r="H1454" s="105"/>
      <c r="I1454" s="105"/>
      <c r="J1454" s="105"/>
      <c r="K1454" s="105"/>
      <c r="L1454" s="105"/>
      <c r="M1454" s="105"/>
      <c r="N1454" s="105"/>
      <c r="O1454" s="105"/>
      <c r="P1454"/>
      <c r="Q1454"/>
      <c r="R1454" s="106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5"/>
      <c r="C1455" s="105"/>
      <c r="D1455" s="105"/>
      <c r="E1455" s="105"/>
      <c r="F1455" s="105"/>
      <c r="G1455" s="105"/>
      <c r="H1455" s="105"/>
      <c r="I1455" s="105"/>
      <c r="J1455" s="105"/>
      <c r="K1455" s="105"/>
      <c r="L1455" s="105"/>
      <c r="M1455" s="105"/>
      <c r="N1455" s="105"/>
      <c r="O1455" s="105"/>
      <c r="P1455"/>
      <c r="Q1455"/>
      <c r="R1455" s="106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5"/>
      <c r="C1456" s="105"/>
      <c r="D1456" s="105"/>
      <c r="E1456" s="105"/>
      <c r="F1456" s="105"/>
      <c r="G1456" s="105"/>
      <c r="H1456" s="105"/>
      <c r="I1456" s="105"/>
      <c r="J1456" s="105"/>
      <c r="K1456" s="105"/>
      <c r="L1456" s="105"/>
      <c r="M1456" s="105"/>
      <c r="N1456" s="105"/>
      <c r="O1456" s="105"/>
      <c r="P1456"/>
      <c r="Q1456"/>
      <c r="R1456" s="106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5"/>
      <c r="C1457" s="105"/>
      <c r="D1457" s="105"/>
      <c r="E1457" s="105"/>
      <c r="F1457" s="105"/>
      <c r="G1457" s="105"/>
      <c r="H1457" s="105"/>
      <c r="I1457" s="105"/>
      <c r="J1457" s="105"/>
      <c r="K1457" s="105"/>
      <c r="L1457" s="105"/>
      <c r="M1457" s="105"/>
      <c r="N1457" s="105"/>
      <c r="O1457" s="105"/>
      <c r="P1457"/>
      <c r="Q1457"/>
      <c r="R1457" s="106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5"/>
      <c r="C1458" s="105"/>
      <c r="D1458" s="105"/>
      <c r="E1458" s="105"/>
      <c r="F1458" s="105"/>
      <c r="G1458" s="105"/>
      <c r="H1458" s="105"/>
      <c r="I1458" s="105"/>
      <c r="J1458" s="105"/>
      <c r="K1458" s="105"/>
      <c r="L1458" s="105"/>
      <c r="M1458" s="105"/>
      <c r="N1458" s="105"/>
      <c r="O1458" s="105"/>
      <c r="P1458"/>
      <c r="Q1458"/>
      <c r="R1458" s="106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5"/>
      <c r="C1459" s="105"/>
      <c r="D1459" s="105"/>
      <c r="E1459" s="105"/>
      <c r="F1459" s="105"/>
      <c r="G1459" s="105"/>
      <c r="H1459" s="105"/>
      <c r="I1459" s="105"/>
      <c r="J1459" s="105"/>
      <c r="K1459" s="105"/>
      <c r="L1459" s="105"/>
      <c r="M1459" s="105"/>
      <c r="N1459" s="105"/>
      <c r="O1459" s="105"/>
      <c r="P1459"/>
      <c r="Q1459"/>
      <c r="R1459" s="106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5"/>
      <c r="C1460" s="105"/>
      <c r="D1460" s="105"/>
      <c r="E1460" s="105"/>
      <c r="F1460" s="105"/>
      <c r="G1460" s="105"/>
      <c r="H1460" s="105"/>
      <c r="I1460" s="105"/>
      <c r="J1460" s="105"/>
      <c r="K1460" s="105"/>
      <c r="L1460" s="105"/>
      <c r="M1460" s="105"/>
      <c r="N1460" s="105"/>
      <c r="O1460" s="105"/>
      <c r="P1460"/>
      <c r="Q1460"/>
      <c r="R1460" s="106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5"/>
      <c r="C1461" s="105"/>
      <c r="D1461" s="105"/>
      <c r="E1461" s="105"/>
      <c r="F1461" s="105"/>
      <c r="G1461" s="105"/>
      <c r="H1461" s="105"/>
      <c r="I1461" s="105"/>
      <c r="J1461" s="105"/>
      <c r="K1461" s="105"/>
      <c r="L1461" s="105"/>
      <c r="M1461" s="105"/>
      <c r="N1461" s="105"/>
      <c r="O1461" s="105"/>
      <c r="P1461"/>
      <c r="Q1461"/>
      <c r="R1461" s="106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5"/>
      <c r="C1462" s="105"/>
      <c r="D1462" s="105"/>
      <c r="E1462" s="105"/>
      <c r="F1462" s="105"/>
      <c r="G1462" s="105"/>
      <c r="H1462" s="105"/>
      <c r="I1462" s="105"/>
      <c r="J1462" s="105"/>
      <c r="K1462" s="105"/>
      <c r="L1462" s="105"/>
      <c r="M1462" s="105"/>
      <c r="N1462" s="105"/>
      <c r="O1462" s="105"/>
      <c r="P1462"/>
      <c r="Q1462"/>
      <c r="R1462" s="106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5"/>
      <c r="C1463" s="105"/>
      <c r="D1463" s="105"/>
      <c r="E1463" s="105"/>
      <c r="F1463" s="105"/>
      <c r="G1463" s="105"/>
      <c r="H1463" s="105"/>
      <c r="I1463" s="105"/>
      <c r="J1463" s="105"/>
      <c r="K1463" s="105"/>
      <c r="L1463" s="105"/>
      <c r="M1463" s="105"/>
      <c r="N1463" s="105"/>
      <c r="O1463" s="105"/>
      <c r="P1463"/>
      <c r="Q1463"/>
      <c r="R1463" s="106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5"/>
      <c r="C1464" s="105"/>
      <c r="D1464" s="105"/>
      <c r="E1464" s="105"/>
      <c r="F1464" s="105"/>
      <c r="G1464" s="105"/>
      <c r="H1464" s="105"/>
      <c r="I1464" s="105"/>
      <c r="J1464" s="105"/>
      <c r="K1464" s="105"/>
      <c r="L1464" s="105"/>
      <c r="M1464" s="105"/>
      <c r="N1464" s="105"/>
      <c r="O1464" s="105"/>
      <c r="P1464"/>
      <c r="Q1464"/>
      <c r="R1464" s="106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5"/>
      <c r="C1465" s="105"/>
      <c r="D1465" s="105"/>
      <c r="E1465" s="105"/>
      <c r="F1465" s="105"/>
      <c r="G1465" s="105"/>
      <c r="H1465" s="105"/>
      <c r="I1465" s="105"/>
      <c r="J1465" s="105"/>
      <c r="K1465" s="105"/>
      <c r="L1465" s="105"/>
      <c r="M1465" s="105"/>
      <c r="N1465" s="105"/>
      <c r="O1465" s="105"/>
      <c r="P1465"/>
      <c r="Q1465"/>
      <c r="R1465" s="106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5"/>
      <c r="C1466" s="105"/>
      <c r="D1466" s="105"/>
      <c r="E1466" s="105"/>
      <c r="F1466" s="105"/>
      <c r="G1466" s="105"/>
      <c r="H1466" s="105"/>
      <c r="I1466" s="105"/>
      <c r="J1466" s="105"/>
      <c r="K1466" s="105"/>
      <c r="L1466" s="105"/>
      <c r="M1466" s="105"/>
      <c r="N1466" s="105"/>
      <c r="O1466" s="105"/>
      <c r="P1466"/>
      <c r="Q1466"/>
      <c r="R1466" s="106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5"/>
      <c r="C1467" s="105"/>
      <c r="D1467" s="105"/>
      <c r="E1467" s="105"/>
      <c r="F1467" s="105"/>
      <c r="G1467" s="105"/>
      <c r="H1467" s="105"/>
      <c r="I1467" s="105"/>
      <c r="J1467" s="105"/>
      <c r="K1467" s="105"/>
      <c r="L1467" s="105"/>
      <c r="M1467" s="105"/>
      <c r="N1467" s="105"/>
      <c r="O1467" s="105"/>
      <c r="P1467"/>
      <c r="Q1467"/>
      <c r="R1467" s="106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5"/>
      <c r="C1468" s="105"/>
      <c r="D1468" s="105"/>
      <c r="E1468" s="105"/>
      <c r="F1468" s="105"/>
      <c r="G1468" s="105"/>
      <c r="H1468" s="105"/>
      <c r="I1468" s="105"/>
      <c r="J1468" s="105"/>
      <c r="K1468" s="105"/>
      <c r="L1468" s="105"/>
      <c r="M1468" s="105"/>
      <c r="N1468" s="105"/>
      <c r="O1468" s="105"/>
      <c r="P1468"/>
      <c r="Q1468"/>
      <c r="R1468" s="106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5"/>
      <c r="C1469" s="105"/>
      <c r="D1469" s="105"/>
      <c r="E1469" s="105"/>
      <c r="F1469" s="105"/>
      <c r="G1469" s="105"/>
      <c r="H1469" s="105"/>
      <c r="I1469" s="105"/>
      <c r="J1469" s="105"/>
      <c r="K1469" s="105"/>
      <c r="L1469" s="105"/>
      <c r="M1469" s="105"/>
      <c r="N1469" s="105"/>
      <c r="O1469" s="105"/>
      <c r="P1469"/>
      <c r="Q1469"/>
      <c r="R1469" s="106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5"/>
      <c r="C1470" s="105"/>
      <c r="D1470" s="105"/>
      <c r="E1470" s="105"/>
      <c r="F1470" s="105"/>
      <c r="G1470" s="105"/>
      <c r="H1470" s="105"/>
      <c r="I1470" s="105"/>
      <c r="J1470" s="105"/>
      <c r="K1470" s="105"/>
      <c r="L1470" s="105"/>
      <c r="M1470" s="105"/>
      <c r="N1470" s="105"/>
      <c r="O1470" s="105"/>
      <c r="P1470"/>
      <c r="Q1470"/>
      <c r="R1470" s="106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5"/>
      <c r="C1471" s="105"/>
      <c r="D1471" s="105"/>
      <c r="E1471" s="105"/>
      <c r="F1471" s="105"/>
      <c r="G1471" s="105"/>
      <c r="H1471" s="105"/>
      <c r="I1471" s="105"/>
      <c r="J1471" s="105"/>
      <c r="K1471" s="105"/>
      <c r="L1471" s="105"/>
      <c r="M1471" s="105"/>
      <c r="N1471" s="105"/>
      <c r="O1471" s="105"/>
      <c r="P1471"/>
      <c r="Q1471"/>
      <c r="R1471" s="106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5"/>
      <c r="C1472" s="105"/>
      <c r="D1472" s="105"/>
      <c r="E1472" s="105"/>
      <c r="F1472" s="105"/>
      <c r="G1472" s="105"/>
      <c r="H1472" s="105"/>
      <c r="I1472" s="105"/>
      <c r="J1472" s="105"/>
      <c r="K1472" s="105"/>
      <c r="L1472" s="105"/>
      <c r="M1472" s="105"/>
      <c r="N1472" s="105"/>
      <c r="O1472" s="105"/>
      <c r="P1472"/>
      <c r="Q1472"/>
      <c r="R1472" s="106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5"/>
      <c r="C1473" s="105"/>
      <c r="D1473" s="105"/>
      <c r="E1473" s="105"/>
      <c r="F1473" s="105"/>
      <c r="G1473" s="105"/>
      <c r="H1473" s="105"/>
      <c r="I1473" s="105"/>
      <c r="J1473" s="105"/>
      <c r="K1473" s="105"/>
      <c r="L1473" s="105"/>
      <c r="M1473" s="105"/>
      <c r="N1473" s="105"/>
      <c r="O1473" s="105"/>
      <c r="P1473"/>
      <c r="Q1473"/>
      <c r="R1473" s="106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5"/>
      <c r="C1474" s="105"/>
      <c r="D1474" s="105"/>
      <c r="E1474" s="105"/>
      <c r="F1474" s="105"/>
      <c r="G1474" s="105"/>
      <c r="H1474" s="105"/>
      <c r="I1474" s="105"/>
      <c r="J1474" s="105"/>
      <c r="K1474" s="105"/>
      <c r="L1474" s="105"/>
      <c r="M1474" s="105"/>
      <c r="N1474" s="105"/>
      <c r="O1474" s="105"/>
      <c r="P1474"/>
      <c r="Q1474"/>
      <c r="R1474" s="106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5"/>
      <c r="C1475" s="105"/>
      <c r="D1475" s="105"/>
      <c r="E1475" s="105"/>
      <c r="F1475" s="105"/>
      <c r="G1475" s="105"/>
      <c r="H1475" s="105"/>
      <c r="I1475" s="105"/>
      <c r="J1475" s="105"/>
      <c r="K1475" s="105"/>
      <c r="L1475" s="105"/>
      <c r="M1475" s="105"/>
      <c r="N1475" s="105"/>
      <c r="O1475" s="105"/>
      <c r="P1475"/>
      <c r="Q1475"/>
      <c r="R1475" s="106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5"/>
      <c r="C1476" s="105"/>
      <c r="D1476" s="105"/>
      <c r="E1476" s="105"/>
      <c r="F1476" s="105"/>
      <c r="G1476" s="105"/>
      <c r="H1476" s="105"/>
      <c r="I1476" s="105"/>
      <c r="J1476" s="105"/>
      <c r="K1476" s="105"/>
      <c r="L1476" s="105"/>
      <c r="M1476" s="105"/>
      <c r="N1476" s="105"/>
      <c r="O1476" s="105"/>
      <c r="P1476"/>
      <c r="Q1476"/>
      <c r="R1476" s="106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5"/>
      <c r="C1477" s="105"/>
      <c r="D1477" s="105"/>
      <c r="E1477" s="105"/>
      <c r="F1477" s="105"/>
      <c r="G1477" s="105"/>
      <c r="H1477" s="105"/>
      <c r="I1477" s="105"/>
      <c r="J1477" s="105"/>
      <c r="K1477" s="105"/>
      <c r="L1477" s="105"/>
      <c r="M1477" s="105"/>
      <c r="N1477" s="105"/>
      <c r="O1477" s="105"/>
      <c r="P1477"/>
      <c r="Q1477"/>
      <c r="R1477" s="106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5"/>
      <c r="C1478" s="105"/>
      <c r="D1478" s="105"/>
      <c r="E1478" s="105"/>
      <c r="F1478" s="105"/>
      <c r="G1478" s="105"/>
      <c r="H1478" s="105"/>
      <c r="I1478" s="105"/>
      <c r="J1478" s="105"/>
      <c r="K1478" s="105"/>
      <c r="L1478" s="105"/>
      <c r="M1478" s="105"/>
      <c r="N1478" s="105"/>
      <c r="O1478" s="105"/>
      <c r="P1478"/>
      <c r="Q1478"/>
      <c r="R1478" s="106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5"/>
      <c r="C1479" s="105"/>
      <c r="D1479" s="105"/>
      <c r="E1479" s="105"/>
      <c r="F1479" s="105"/>
      <c r="G1479" s="105"/>
      <c r="H1479" s="105"/>
      <c r="I1479" s="105"/>
      <c r="J1479" s="105"/>
      <c r="K1479" s="105"/>
      <c r="L1479" s="105"/>
      <c r="M1479" s="105"/>
      <c r="N1479" s="105"/>
      <c r="O1479" s="105"/>
      <c r="P1479"/>
      <c r="Q1479"/>
      <c r="R1479" s="106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5"/>
      <c r="C1480" s="105"/>
      <c r="D1480" s="105"/>
      <c r="E1480" s="105"/>
      <c r="F1480" s="105"/>
      <c r="G1480" s="105"/>
      <c r="H1480" s="105"/>
      <c r="I1480" s="105"/>
      <c r="J1480" s="105"/>
      <c r="K1480" s="105"/>
      <c r="L1480" s="105"/>
      <c r="M1480" s="105"/>
      <c r="N1480" s="105"/>
      <c r="O1480" s="105"/>
      <c r="P1480"/>
      <c r="Q1480"/>
      <c r="R1480" s="106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5"/>
      <c r="C1481" s="105"/>
      <c r="D1481" s="105"/>
      <c r="E1481" s="105"/>
      <c r="F1481" s="105"/>
      <c r="G1481" s="105"/>
      <c r="H1481" s="105"/>
      <c r="I1481" s="105"/>
      <c r="J1481" s="105"/>
      <c r="K1481" s="105"/>
      <c r="L1481" s="105"/>
      <c r="M1481" s="105"/>
      <c r="N1481" s="105"/>
      <c r="O1481" s="105"/>
      <c r="P1481"/>
      <c r="Q1481"/>
      <c r="R1481" s="106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5"/>
      <c r="C1482" s="105"/>
      <c r="D1482" s="105"/>
      <c r="E1482" s="105"/>
      <c r="F1482" s="105"/>
      <c r="G1482" s="105"/>
      <c r="H1482" s="105"/>
      <c r="I1482" s="105"/>
      <c r="J1482" s="105"/>
      <c r="K1482" s="105"/>
      <c r="L1482" s="105"/>
      <c r="M1482" s="105"/>
      <c r="N1482" s="105"/>
      <c r="O1482" s="105"/>
      <c r="P1482"/>
      <c r="Q1482"/>
      <c r="R1482" s="106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5"/>
      <c r="C1483" s="105"/>
      <c r="D1483" s="105"/>
      <c r="E1483" s="105"/>
      <c r="F1483" s="105"/>
      <c r="G1483" s="105"/>
      <c r="H1483" s="105"/>
      <c r="I1483" s="105"/>
      <c r="J1483" s="105"/>
      <c r="K1483" s="105"/>
      <c r="L1483" s="105"/>
      <c r="M1483" s="105"/>
      <c r="N1483" s="105"/>
      <c r="O1483" s="105"/>
      <c r="P1483"/>
      <c r="Q1483"/>
      <c r="R1483" s="106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5"/>
      <c r="C1484" s="105"/>
      <c r="D1484" s="105"/>
      <c r="E1484" s="105"/>
      <c r="F1484" s="105"/>
      <c r="G1484" s="105"/>
      <c r="H1484" s="105"/>
      <c r="I1484" s="105"/>
      <c r="J1484" s="105"/>
      <c r="K1484" s="105"/>
      <c r="L1484" s="105"/>
      <c r="M1484" s="105"/>
      <c r="N1484" s="105"/>
      <c r="O1484" s="105"/>
      <c r="P1484"/>
      <c r="Q1484"/>
      <c r="R1484" s="106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5"/>
      <c r="C1485" s="105"/>
      <c r="D1485" s="105"/>
      <c r="E1485" s="105"/>
      <c r="F1485" s="105"/>
      <c r="G1485" s="105"/>
      <c r="H1485" s="105"/>
      <c r="I1485" s="105"/>
      <c r="J1485" s="105"/>
      <c r="K1485" s="105"/>
      <c r="L1485" s="105"/>
      <c r="M1485" s="105"/>
      <c r="N1485" s="105"/>
      <c r="O1485" s="105"/>
      <c r="P1485"/>
      <c r="Q1485"/>
      <c r="R1485" s="106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5"/>
      <c r="C1486" s="105"/>
      <c r="D1486" s="105"/>
      <c r="E1486" s="105"/>
      <c r="F1486" s="105"/>
      <c r="G1486" s="105"/>
      <c r="H1486" s="105"/>
      <c r="I1486" s="105"/>
      <c r="J1486" s="105"/>
      <c r="K1486" s="105"/>
      <c r="L1486" s="105"/>
      <c r="M1486" s="105"/>
      <c r="N1486" s="105"/>
      <c r="O1486" s="105"/>
      <c r="P1486"/>
      <c r="Q1486"/>
      <c r="R1486" s="106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5"/>
      <c r="C1487" s="105"/>
      <c r="D1487" s="105"/>
      <c r="E1487" s="105"/>
      <c r="F1487" s="105"/>
      <c r="G1487" s="105"/>
      <c r="H1487" s="105"/>
      <c r="I1487" s="105"/>
      <c r="J1487" s="105"/>
      <c r="K1487" s="105"/>
      <c r="L1487" s="105"/>
      <c r="M1487" s="105"/>
      <c r="N1487" s="105"/>
      <c r="O1487" s="105"/>
      <c r="P1487"/>
      <c r="Q1487"/>
      <c r="R1487" s="106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5"/>
      <c r="C1488" s="105"/>
      <c r="D1488" s="105"/>
      <c r="E1488" s="105"/>
      <c r="F1488" s="105"/>
      <c r="G1488" s="105"/>
      <c r="H1488" s="105"/>
      <c r="I1488" s="105"/>
      <c r="J1488" s="105"/>
      <c r="K1488" s="105"/>
      <c r="L1488" s="105"/>
      <c r="M1488" s="105"/>
      <c r="N1488" s="105"/>
      <c r="O1488" s="105"/>
      <c r="P1488"/>
      <c r="Q1488"/>
      <c r="R1488" s="106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5"/>
      <c r="C1489" s="105"/>
      <c r="D1489" s="105"/>
      <c r="E1489" s="105"/>
      <c r="F1489" s="105"/>
      <c r="G1489" s="105"/>
      <c r="H1489" s="105"/>
      <c r="I1489" s="105"/>
      <c r="J1489" s="105"/>
      <c r="K1489" s="105"/>
      <c r="L1489" s="105"/>
      <c r="M1489" s="105"/>
      <c r="N1489" s="105"/>
      <c r="O1489" s="105"/>
      <c r="P1489"/>
      <c r="Q1489"/>
      <c r="R1489" s="106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5"/>
      <c r="C1490" s="105"/>
      <c r="D1490" s="105"/>
      <c r="E1490" s="105"/>
      <c r="F1490" s="105"/>
      <c r="G1490" s="105"/>
      <c r="H1490" s="105"/>
      <c r="I1490" s="105"/>
      <c r="J1490" s="105"/>
      <c r="K1490" s="105"/>
      <c r="L1490" s="105"/>
      <c r="M1490" s="105"/>
      <c r="N1490" s="105"/>
      <c r="O1490" s="105"/>
      <c r="P1490"/>
      <c r="Q1490"/>
      <c r="R1490" s="106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5"/>
      <c r="C1491" s="105"/>
      <c r="D1491" s="105"/>
      <c r="E1491" s="105"/>
      <c r="F1491" s="105"/>
      <c r="G1491" s="105"/>
      <c r="H1491" s="105"/>
      <c r="I1491" s="105"/>
      <c r="J1491" s="105"/>
      <c r="K1491" s="105"/>
      <c r="L1491" s="105"/>
      <c r="M1491" s="105"/>
      <c r="N1491" s="105"/>
      <c r="O1491" s="105"/>
      <c r="P1491"/>
      <c r="Q1491"/>
      <c r="R1491" s="106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5"/>
      <c r="C1492" s="105"/>
      <c r="D1492" s="105"/>
      <c r="E1492" s="105"/>
      <c r="F1492" s="105"/>
      <c r="G1492" s="105"/>
      <c r="H1492" s="105"/>
      <c r="I1492" s="105"/>
      <c r="J1492" s="105"/>
      <c r="K1492" s="105"/>
      <c r="L1492" s="105"/>
      <c r="M1492" s="105"/>
      <c r="N1492" s="105"/>
      <c r="O1492" s="105"/>
      <c r="P1492"/>
      <c r="Q1492"/>
      <c r="R1492" s="106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5"/>
      <c r="C1493" s="105"/>
      <c r="D1493" s="105"/>
      <c r="E1493" s="105"/>
      <c r="F1493" s="105"/>
      <c r="G1493" s="105"/>
      <c r="H1493" s="105"/>
      <c r="I1493" s="105"/>
      <c r="J1493" s="105"/>
      <c r="K1493" s="105"/>
      <c r="L1493" s="105"/>
      <c r="M1493" s="105"/>
      <c r="N1493" s="105"/>
      <c r="O1493" s="105"/>
      <c r="P1493"/>
      <c r="Q1493"/>
      <c r="R1493" s="106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5"/>
      <c r="C1494" s="105"/>
      <c r="D1494" s="105"/>
      <c r="E1494" s="105"/>
      <c r="F1494" s="105"/>
      <c r="G1494" s="105"/>
      <c r="H1494" s="105"/>
      <c r="I1494" s="105"/>
      <c r="J1494" s="105"/>
      <c r="K1494" s="105"/>
      <c r="L1494" s="105"/>
      <c r="M1494" s="105"/>
      <c r="N1494" s="105"/>
      <c r="O1494" s="105"/>
      <c r="P1494"/>
      <c r="Q1494"/>
      <c r="R1494" s="106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5"/>
      <c r="C1495" s="105"/>
      <c r="D1495" s="105"/>
      <c r="E1495" s="105"/>
      <c r="F1495" s="105"/>
      <c r="G1495" s="105"/>
      <c r="H1495" s="105"/>
      <c r="I1495" s="105"/>
      <c r="J1495" s="105"/>
      <c r="K1495" s="105"/>
      <c r="L1495" s="105"/>
      <c r="M1495" s="105"/>
      <c r="N1495" s="105"/>
      <c r="O1495" s="105"/>
      <c r="P1495"/>
      <c r="Q1495"/>
      <c r="R1495" s="106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5"/>
      <c r="C1496" s="105"/>
      <c r="D1496" s="105"/>
      <c r="E1496" s="105"/>
      <c r="F1496" s="105"/>
      <c r="G1496" s="105"/>
      <c r="H1496" s="105"/>
      <c r="I1496" s="105"/>
      <c r="J1496" s="105"/>
      <c r="K1496" s="105"/>
      <c r="L1496" s="105"/>
      <c r="M1496" s="105"/>
      <c r="N1496" s="105"/>
      <c r="O1496" s="105"/>
      <c r="P1496"/>
      <c r="Q1496"/>
      <c r="R1496" s="106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5"/>
      <c r="C1497" s="105"/>
      <c r="D1497" s="105"/>
      <c r="E1497" s="105"/>
      <c r="F1497" s="105"/>
      <c r="G1497" s="105"/>
      <c r="H1497" s="105"/>
      <c r="I1497" s="105"/>
      <c r="J1497" s="105"/>
      <c r="K1497" s="105"/>
      <c r="L1497" s="105"/>
      <c r="M1497" s="105"/>
      <c r="N1497" s="105"/>
      <c r="O1497" s="105"/>
      <c r="P1497"/>
      <c r="Q1497"/>
      <c r="R1497" s="106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5"/>
      <c r="C1498" s="105"/>
      <c r="D1498" s="105"/>
      <c r="E1498" s="105"/>
      <c r="F1498" s="105"/>
      <c r="G1498" s="105"/>
      <c r="H1498" s="105"/>
      <c r="I1498" s="105"/>
      <c r="J1498" s="105"/>
      <c r="K1498" s="105"/>
      <c r="L1498" s="105"/>
      <c r="M1498" s="105"/>
      <c r="N1498" s="105"/>
      <c r="O1498" s="105"/>
      <c r="P1498"/>
      <c r="Q1498"/>
      <c r="R1498" s="106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5"/>
      <c r="C1499" s="105"/>
      <c r="D1499" s="105"/>
      <c r="E1499" s="105"/>
      <c r="F1499" s="105"/>
      <c r="G1499" s="105"/>
      <c r="H1499" s="105"/>
      <c r="I1499" s="105"/>
      <c r="J1499" s="105"/>
      <c r="K1499" s="105"/>
      <c r="L1499" s="105"/>
      <c r="M1499" s="105"/>
      <c r="N1499" s="105"/>
      <c r="O1499" s="105"/>
      <c r="P1499"/>
      <c r="Q1499"/>
      <c r="R1499" s="106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5"/>
      <c r="C1500" s="105"/>
      <c r="D1500" s="105"/>
      <c r="E1500" s="105"/>
      <c r="F1500" s="105"/>
      <c r="G1500" s="105"/>
      <c r="H1500" s="105"/>
      <c r="I1500" s="105"/>
      <c r="J1500" s="105"/>
      <c r="K1500" s="105"/>
      <c r="L1500" s="105"/>
      <c r="M1500" s="105"/>
      <c r="N1500" s="105"/>
      <c r="O1500" s="105"/>
      <c r="P1500"/>
      <c r="Q1500"/>
      <c r="R1500" s="106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5"/>
      <c r="C1501" s="105"/>
      <c r="D1501" s="105"/>
      <c r="E1501" s="105"/>
      <c r="F1501" s="105"/>
      <c r="G1501" s="105"/>
      <c r="H1501" s="105"/>
      <c r="I1501" s="105"/>
      <c r="J1501" s="105"/>
      <c r="K1501" s="105"/>
      <c r="L1501" s="105"/>
      <c r="M1501" s="105"/>
      <c r="N1501" s="105"/>
      <c r="O1501" s="105"/>
      <c r="P1501"/>
      <c r="Q1501"/>
      <c r="R1501" s="106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5"/>
      <c r="C1502" s="105"/>
      <c r="D1502" s="105"/>
      <c r="E1502" s="105"/>
      <c r="F1502" s="105"/>
      <c r="G1502" s="105"/>
      <c r="H1502" s="105"/>
      <c r="I1502" s="105"/>
      <c r="J1502" s="105"/>
      <c r="K1502" s="105"/>
      <c r="L1502" s="105"/>
      <c r="M1502" s="105"/>
      <c r="N1502" s="105"/>
      <c r="O1502" s="105"/>
      <c r="P1502"/>
      <c r="Q1502"/>
      <c r="R1502" s="106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5"/>
      <c r="C1503" s="105"/>
      <c r="D1503" s="105"/>
      <c r="E1503" s="105"/>
      <c r="F1503" s="105"/>
      <c r="G1503" s="105"/>
      <c r="H1503" s="105"/>
      <c r="I1503" s="105"/>
      <c r="J1503" s="105"/>
      <c r="K1503" s="105"/>
      <c r="L1503" s="105"/>
      <c r="M1503" s="105"/>
      <c r="N1503" s="105"/>
      <c r="O1503" s="105"/>
      <c r="P1503"/>
      <c r="Q1503"/>
      <c r="R1503" s="106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5"/>
      <c r="C1504" s="105"/>
      <c r="D1504" s="105"/>
      <c r="E1504" s="105"/>
      <c r="F1504" s="105"/>
      <c r="G1504" s="105"/>
      <c r="H1504" s="105"/>
      <c r="I1504" s="105"/>
      <c r="J1504" s="105"/>
      <c r="K1504" s="105"/>
      <c r="L1504" s="105"/>
      <c r="M1504" s="105"/>
      <c r="N1504" s="105"/>
      <c r="O1504" s="105"/>
      <c r="P1504"/>
      <c r="Q1504"/>
      <c r="R1504" s="106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5"/>
      <c r="C1505" s="105"/>
      <c r="D1505" s="105"/>
      <c r="E1505" s="105"/>
      <c r="F1505" s="105"/>
      <c r="G1505" s="105"/>
      <c r="H1505" s="105"/>
      <c r="I1505" s="105"/>
      <c r="J1505" s="105"/>
      <c r="K1505" s="105"/>
      <c r="L1505" s="105"/>
      <c r="M1505" s="105"/>
      <c r="N1505" s="105"/>
      <c r="O1505" s="105"/>
      <c r="P1505"/>
      <c r="Q1505"/>
      <c r="R1505" s="106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5"/>
      <c r="C1506" s="105"/>
      <c r="D1506" s="105"/>
      <c r="E1506" s="105"/>
      <c r="F1506" s="105"/>
      <c r="G1506" s="105"/>
      <c r="H1506" s="105"/>
      <c r="I1506" s="105"/>
      <c r="J1506" s="105"/>
      <c r="K1506" s="105"/>
      <c r="L1506" s="105"/>
      <c r="M1506" s="105"/>
      <c r="N1506" s="105"/>
      <c r="O1506" s="105"/>
      <c r="P1506"/>
      <c r="Q1506"/>
      <c r="R1506" s="106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5"/>
      <c r="C1507" s="105"/>
      <c r="D1507" s="105"/>
      <c r="E1507" s="105"/>
      <c r="F1507" s="105"/>
      <c r="G1507" s="105"/>
      <c r="H1507" s="105"/>
      <c r="I1507" s="105"/>
      <c r="J1507" s="105"/>
      <c r="K1507" s="105"/>
      <c r="L1507" s="105"/>
      <c r="M1507" s="105"/>
      <c r="N1507" s="105"/>
      <c r="O1507" s="105"/>
      <c r="P1507"/>
      <c r="Q1507"/>
      <c r="R1507" s="106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5"/>
      <c r="C1508" s="105"/>
      <c r="D1508" s="105"/>
      <c r="E1508" s="105"/>
      <c r="F1508" s="105"/>
      <c r="G1508" s="105"/>
      <c r="H1508" s="105"/>
      <c r="I1508" s="105"/>
      <c r="J1508" s="105"/>
      <c r="K1508" s="105"/>
      <c r="L1508" s="105"/>
      <c r="M1508" s="105"/>
      <c r="N1508" s="105"/>
      <c r="O1508" s="105"/>
      <c r="P1508"/>
      <c r="Q1508"/>
      <c r="R1508" s="106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5"/>
      <c r="C1509" s="105"/>
      <c r="D1509" s="105"/>
      <c r="E1509" s="105"/>
      <c r="F1509" s="105"/>
      <c r="G1509" s="105"/>
      <c r="H1509" s="105"/>
      <c r="I1509" s="105"/>
      <c r="J1509" s="105"/>
      <c r="K1509" s="105"/>
      <c r="L1509" s="105"/>
      <c r="M1509" s="105"/>
      <c r="N1509" s="105"/>
      <c r="O1509" s="105"/>
      <c r="P1509"/>
      <c r="Q1509"/>
      <c r="R1509" s="106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5"/>
      <c r="C1510" s="105"/>
      <c r="D1510" s="105"/>
      <c r="E1510" s="105"/>
      <c r="F1510" s="105"/>
      <c r="G1510" s="105"/>
      <c r="H1510" s="105"/>
      <c r="I1510" s="105"/>
      <c r="J1510" s="105"/>
      <c r="K1510" s="105"/>
      <c r="L1510" s="105"/>
      <c r="M1510" s="105"/>
      <c r="N1510" s="105"/>
      <c r="O1510" s="105"/>
      <c r="P1510"/>
      <c r="Q1510"/>
      <c r="R1510" s="106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5"/>
      <c r="C1511" s="105"/>
      <c r="D1511" s="105"/>
      <c r="E1511" s="105"/>
      <c r="F1511" s="105"/>
      <c r="G1511" s="105"/>
      <c r="H1511" s="105"/>
      <c r="I1511" s="105"/>
      <c r="J1511" s="105"/>
      <c r="K1511" s="105"/>
      <c r="L1511" s="105"/>
      <c r="M1511" s="105"/>
      <c r="N1511" s="105"/>
      <c r="O1511" s="105"/>
      <c r="P1511"/>
      <c r="Q1511"/>
      <c r="R1511" s="106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5"/>
      <c r="C1512" s="105"/>
      <c r="D1512" s="105"/>
      <c r="E1512" s="105"/>
      <c r="F1512" s="105"/>
      <c r="G1512" s="105"/>
      <c r="H1512" s="105"/>
      <c r="I1512" s="105"/>
      <c r="J1512" s="105"/>
      <c r="K1512" s="105"/>
      <c r="L1512" s="105"/>
      <c r="M1512" s="105"/>
      <c r="N1512" s="105"/>
      <c r="O1512" s="105"/>
      <c r="P1512"/>
      <c r="Q1512"/>
      <c r="R1512" s="106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5"/>
      <c r="C1513" s="105"/>
      <c r="D1513" s="105"/>
      <c r="E1513" s="105"/>
      <c r="F1513" s="105"/>
      <c r="G1513" s="105"/>
      <c r="H1513" s="105"/>
      <c r="I1513" s="105"/>
      <c r="J1513" s="105"/>
      <c r="K1513" s="105"/>
      <c r="L1513" s="105"/>
      <c r="M1513" s="105"/>
      <c r="N1513" s="105"/>
      <c r="O1513" s="105"/>
      <c r="P1513"/>
      <c r="Q1513"/>
      <c r="R1513" s="106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5"/>
      <c r="C1514" s="105"/>
      <c r="D1514" s="105"/>
      <c r="E1514" s="105"/>
      <c r="F1514" s="105"/>
      <c r="G1514" s="105"/>
      <c r="H1514" s="105"/>
      <c r="I1514" s="105"/>
      <c r="J1514" s="105"/>
      <c r="K1514" s="105"/>
      <c r="L1514" s="105"/>
      <c r="M1514" s="105"/>
      <c r="N1514" s="105"/>
      <c r="O1514" s="105"/>
      <c r="P1514"/>
      <c r="Q1514"/>
      <c r="R1514" s="106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5"/>
      <c r="C1515" s="105"/>
      <c r="D1515" s="105"/>
      <c r="E1515" s="105"/>
      <c r="F1515" s="105"/>
      <c r="G1515" s="105"/>
      <c r="H1515" s="105"/>
      <c r="I1515" s="105"/>
      <c r="J1515" s="105"/>
      <c r="K1515" s="105"/>
      <c r="L1515" s="105"/>
      <c r="M1515" s="105"/>
      <c r="N1515" s="105"/>
      <c r="O1515" s="105"/>
      <c r="P1515"/>
      <c r="Q1515"/>
      <c r="R1515" s="106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5"/>
      <c r="C1516" s="105"/>
      <c r="D1516" s="105"/>
      <c r="E1516" s="105"/>
      <c r="F1516" s="105"/>
      <c r="G1516" s="105"/>
      <c r="H1516" s="105"/>
      <c r="I1516" s="105"/>
      <c r="J1516" s="105"/>
      <c r="K1516" s="105"/>
      <c r="L1516" s="105"/>
      <c r="M1516" s="105"/>
      <c r="N1516" s="105"/>
      <c r="O1516" s="105"/>
      <c r="P1516"/>
      <c r="Q1516"/>
      <c r="R1516" s="106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5"/>
      <c r="C1517" s="105"/>
      <c r="D1517" s="105"/>
      <c r="E1517" s="105"/>
      <c r="F1517" s="105"/>
      <c r="G1517" s="105"/>
      <c r="H1517" s="105"/>
      <c r="I1517" s="105"/>
      <c r="J1517" s="105"/>
      <c r="K1517" s="105"/>
      <c r="L1517" s="105"/>
      <c r="M1517" s="105"/>
      <c r="N1517" s="105"/>
      <c r="O1517" s="105"/>
      <c r="P1517"/>
      <c r="Q1517"/>
      <c r="R1517" s="106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5"/>
      <c r="C1518" s="105"/>
      <c r="D1518" s="105"/>
      <c r="E1518" s="105"/>
      <c r="F1518" s="105"/>
      <c r="G1518" s="105"/>
      <c r="H1518" s="105"/>
      <c r="I1518" s="105"/>
      <c r="J1518" s="105"/>
      <c r="K1518" s="105"/>
      <c r="L1518" s="105"/>
      <c r="M1518" s="105"/>
      <c r="N1518" s="105"/>
      <c r="O1518" s="105"/>
      <c r="P1518"/>
      <c r="Q1518"/>
      <c r="R1518" s="106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5"/>
      <c r="C1519" s="105"/>
      <c r="D1519" s="105"/>
      <c r="E1519" s="105"/>
      <c r="F1519" s="105"/>
      <c r="G1519" s="105"/>
      <c r="H1519" s="105"/>
      <c r="I1519" s="105"/>
      <c r="J1519" s="105"/>
      <c r="K1519" s="105"/>
      <c r="L1519" s="105"/>
      <c r="M1519" s="105"/>
      <c r="N1519" s="105"/>
      <c r="O1519" s="105"/>
      <c r="P1519"/>
      <c r="Q1519"/>
      <c r="R1519" s="106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5"/>
      <c r="C1520" s="105"/>
      <c r="D1520" s="105"/>
      <c r="E1520" s="105"/>
      <c r="F1520" s="105"/>
      <c r="G1520" s="105"/>
      <c r="H1520" s="105"/>
      <c r="I1520" s="105"/>
      <c r="J1520" s="105"/>
      <c r="K1520" s="105"/>
      <c r="L1520" s="105"/>
      <c r="M1520" s="105"/>
      <c r="N1520" s="105"/>
      <c r="O1520" s="105"/>
      <c r="P1520"/>
      <c r="Q1520"/>
      <c r="R1520" s="106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5"/>
      <c r="C1521" s="105"/>
      <c r="D1521" s="105"/>
      <c r="E1521" s="105"/>
      <c r="F1521" s="105"/>
      <c r="G1521" s="105"/>
      <c r="H1521" s="105"/>
      <c r="I1521" s="105"/>
      <c r="J1521" s="105"/>
      <c r="K1521" s="105"/>
      <c r="L1521" s="105"/>
      <c r="M1521" s="105"/>
      <c r="N1521" s="105"/>
      <c r="O1521" s="105"/>
      <c r="P1521"/>
      <c r="Q1521"/>
      <c r="R1521" s="106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5"/>
      <c r="C1522" s="105"/>
      <c r="D1522" s="105"/>
      <c r="E1522" s="105"/>
      <c r="F1522" s="105"/>
      <c r="G1522" s="105"/>
      <c r="H1522" s="105"/>
      <c r="I1522" s="105"/>
      <c r="J1522" s="105"/>
      <c r="K1522" s="105"/>
      <c r="L1522" s="105"/>
      <c r="M1522" s="105"/>
      <c r="N1522" s="105"/>
      <c r="O1522" s="105"/>
      <c r="P1522"/>
      <c r="Q1522"/>
      <c r="R1522" s="106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5"/>
      <c r="C1523" s="105"/>
      <c r="D1523" s="105"/>
      <c r="E1523" s="105"/>
      <c r="F1523" s="105"/>
      <c r="G1523" s="105"/>
      <c r="H1523" s="105"/>
      <c r="I1523" s="105"/>
      <c r="J1523" s="105"/>
      <c r="K1523" s="105"/>
      <c r="L1523" s="105"/>
      <c r="M1523" s="105"/>
      <c r="N1523" s="105"/>
      <c r="O1523" s="105"/>
      <c r="P1523"/>
      <c r="Q1523"/>
      <c r="R1523" s="106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5"/>
      <c r="C1524" s="105"/>
      <c r="D1524" s="105"/>
      <c r="E1524" s="105"/>
      <c r="F1524" s="105"/>
      <c r="G1524" s="105"/>
      <c r="H1524" s="105"/>
      <c r="I1524" s="105"/>
      <c r="J1524" s="105"/>
      <c r="K1524" s="105"/>
      <c r="L1524" s="105"/>
      <c r="M1524" s="105"/>
      <c r="N1524" s="105"/>
      <c r="O1524" s="105"/>
      <c r="P1524"/>
      <c r="Q1524"/>
      <c r="R1524" s="106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5"/>
      <c r="C1525" s="105"/>
      <c r="D1525" s="105"/>
      <c r="E1525" s="105"/>
      <c r="F1525" s="105"/>
      <c r="G1525" s="105"/>
      <c r="H1525" s="105"/>
      <c r="I1525" s="105"/>
      <c r="J1525" s="105"/>
      <c r="K1525" s="105"/>
      <c r="L1525" s="105"/>
      <c r="M1525" s="105"/>
      <c r="N1525" s="105"/>
      <c r="O1525" s="105"/>
      <c r="P1525"/>
      <c r="Q1525"/>
      <c r="R1525" s="106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5"/>
      <c r="C1526" s="105"/>
      <c r="D1526" s="105"/>
      <c r="E1526" s="105"/>
      <c r="F1526" s="105"/>
      <c r="G1526" s="105"/>
      <c r="H1526" s="105"/>
      <c r="I1526" s="105"/>
      <c r="J1526" s="105"/>
      <c r="K1526" s="105"/>
      <c r="L1526" s="105"/>
      <c r="M1526" s="105"/>
      <c r="N1526" s="105"/>
      <c r="O1526" s="105"/>
      <c r="P1526"/>
      <c r="Q1526"/>
      <c r="R1526" s="106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5"/>
      <c r="C1527" s="105"/>
      <c r="D1527" s="105"/>
      <c r="E1527" s="105"/>
      <c r="F1527" s="105"/>
      <c r="G1527" s="105"/>
      <c r="H1527" s="105"/>
      <c r="I1527" s="105"/>
      <c r="J1527" s="105"/>
      <c r="K1527" s="105"/>
      <c r="L1527" s="105"/>
      <c r="M1527" s="105"/>
      <c r="N1527" s="105"/>
      <c r="O1527" s="105"/>
      <c r="P1527"/>
      <c r="Q1527"/>
      <c r="R1527" s="106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5"/>
      <c r="C1528" s="105"/>
      <c r="D1528" s="105"/>
      <c r="E1528" s="105"/>
      <c r="F1528" s="105"/>
      <c r="G1528" s="105"/>
      <c r="H1528" s="105"/>
      <c r="I1528" s="105"/>
      <c r="J1528" s="105"/>
      <c r="K1528" s="105"/>
      <c r="L1528" s="105"/>
      <c r="M1528" s="105"/>
      <c r="N1528" s="105"/>
      <c r="O1528" s="105"/>
      <c r="P1528"/>
      <c r="Q1528"/>
      <c r="R1528" s="106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5"/>
      <c r="C1529" s="105"/>
      <c r="D1529" s="105"/>
      <c r="E1529" s="105"/>
      <c r="F1529" s="105"/>
      <c r="G1529" s="105"/>
      <c r="H1529" s="105"/>
      <c r="I1529" s="105"/>
      <c r="J1529" s="105"/>
      <c r="K1529" s="105"/>
      <c r="L1529" s="105"/>
      <c r="M1529" s="105"/>
      <c r="N1529" s="105"/>
      <c r="O1529" s="105"/>
      <c r="P1529"/>
      <c r="Q1529"/>
      <c r="R1529" s="106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5"/>
      <c r="C1530" s="105"/>
      <c r="D1530" s="105"/>
      <c r="E1530" s="105"/>
      <c r="F1530" s="105"/>
      <c r="G1530" s="105"/>
      <c r="H1530" s="105"/>
      <c r="I1530" s="105"/>
      <c r="J1530" s="105"/>
      <c r="K1530" s="105"/>
      <c r="L1530" s="105"/>
      <c r="M1530" s="105"/>
      <c r="N1530" s="105"/>
      <c r="O1530" s="105"/>
      <c r="P1530"/>
      <c r="Q1530"/>
      <c r="R1530" s="106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5"/>
      <c r="C1531" s="105"/>
      <c r="D1531" s="105"/>
      <c r="E1531" s="105"/>
      <c r="F1531" s="105"/>
      <c r="G1531" s="105"/>
      <c r="H1531" s="105"/>
      <c r="I1531" s="105"/>
      <c r="J1531" s="105"/>
      <c r="K1531" s="105"/>
      <c r="L1531" s="105"/>
      <c r="M1531" s="105"/>
      <c r="N1531" s="105"/>
      <c r="O1531" s="105"/>
      <c r="P1531"/>
      <c r="Q1531"/>
      <c r="R1531" s="106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5"/>
      <c r="C1532" s="105"/>
      <c r="D1532" s="105"/>
      <c r="E1532" s="105"/>
      <c r="F1532" s="105"/>
      <c r="G1532" s="105"/>
      <c r="H1532" s="105"/>
      <c r="I1532" s="105"/>
      <c r="J1532" s="105"/>
      <c r="K1532" s="105"/>
      <c r="L1532" s="105"/>
      <c r="M1532" s="105"/>
      <c r="N1532" s="105"/>
      <c r="O1532" s="105"/>
      <c r="P1532"/>
      <c r="Q1532"/>
      <c r="R1532" s="106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5"/>
      <c r="C1533" s="105"/>
      <c r="D1533" s="105"/>
      <c r="E1533" s="105"/>
      <c r="F1533" s="105"/>
      <c r="G1533" s="105"/>
      <c r="H1533" s="105"/>
      <c r="I1533" s="105"/>
      <c r="J1533" s="105"/>
      <c r="K1533" s="105"/>
      <c r="L1533" s="105"/>
      <c r="M1533" s="105"/>
      <c r="N1533" s="105"/>
      <c r="O1533" s="105"/>
      <c r="P1533"/>
      <c r="Q1533"/>
      <c r="R1533" s="106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5"/>
      <c r="C1534" s="105"/>
      <c r="D1534" s="105"/>
      <c r="E1534" s="105"/>
      <c r="F1534" s="105"/>
      <c r="G1534" s="105"/>
      <c r="H1534" s="105"/>
      <c r="I1534" s="105"/>
      <c r="J1534" s="105"/>
      <c r="K1534" s="105"/>
      <c r="L1534" s="105"/>
      <c r="M1534" s="105"/>
      <c r="N1534" s="105"/>
      <c r="O1534" s="105"/>
      <c r="P1534"/>
      <c r="Q1534"/>
      <c r="R1534" s="106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5"/>
      <c r="C1535" s="105"/>
      <c r="D1535" s="105"/>
      <c r="E1535" s="105"/>
      <c r="F1535" s="105"/>
      <c r="G1535" s="105"/>
      <c r="H1535" s="105"/>
      <c r="I1535" s="105"/>
      <c r="J1535" s="105"/>
      <c r="K1535" s="105"/>
      <c r="L1535" s="105"/>
      <c r="M1535" s="105"/>
      <c r="N1535" s="105"/>
      <c r="O1535" s="105"/>
      <c r="P1535"/>
      <c r="Q1535"/>
      <c r="R1535" s="106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5"/>
      <c r="C1536" s="105"/>
      <c r="D1536" s="105"/>
      <c r="E1536" s="105"/>
      <c r="F1536" s="105"/>
      <c r="G1536" s="105"/>
      <c r="H1536" s="105"/>
      <c r="I1536" s="105"/>
      <c r="J1536" s="105"/>
      <c r="K1536" s="105"/>
      <c r="L1536" s="105"/>
      <c r="M1536" s="105"/>
      <c r="N1536" s="105"/>
      <c r="O1536" s="105"/>
      <c r="P1536"/>
      <c r="Q1536"/>
      <c r="R1536" s="106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5"/>
      <c r="C1537" s="105"/>
      <c r="D1537" s="105"/>
      <c r="E1537" s="105"/>
      <c r="F1537" s="105"/>
      <c r="G1537" s="105"/>
      <c r="H1537" s="105"/>
      <c r="I1537" s="105"/>
      <c r="J1537" s="105"/>
      <c r="K1537" s="105"/>
      <c r="L1537" s="105"/>
      <c r="M1537" s="105"/>
      <c r="N1537" s="105"/>
      <c r="O1537" s="105"/>
      <c r="P1537"/>
      <c r="Q1537"/>
      <c r="R1537" s="106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5"/>
      <c r="C1538" s="105"/>
      <c r="D1538" s="105"/>
      <c r="E1538" s="105"/>
      <c r="F1538" s="105"/>
      <c r="G1538" s="105"/>
      <c r="H1538" s="105"/>
      <c r="I1538" s="105"/>
      <c r="J1538" s="105"/>
      <c r="K1538" s="105"/>
      <c r="L1538" s="105"/>
      <c r="M1538" s="105"/>
      <c r="N1538" s="105"/>
      <c r="O1538" s="105"/>
      <c r="P1538"/>
      <c r="Q1538"/>
      <c r="R1538" s="106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5"/>
      <c r="C1539" s="105"/>
      <c r="D1539" s="105"/>
      <c r="E1539" s="105"/>
      <c r="F1539" s="105"/>
      <c r="G1539" s="105"/>
      <c r="H1539" s="105"/>
      <c r="I1539" s="105"/>
      <c r="J1539" s="105"/>
      <c r="K1539" s="105"/>
      <c r="L1539" s="105"/>
      <c r="M1539" s="105"/>
      <c r="N1539" s="105"/>
      <c r="O1539" s="105"/>
      <c r="P1539"/>
      <c r="Q1539"/>
      <c r="R1539" s="106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5"/>
      <c r="C1540" s="105"/>
      <c r="D1540" s="105"/>
      <c r="E1540" s="105"/>
      <c r="F1540" s="105"/>
      <c r="G1540" s="105"/>
      <c r="H1540" s="105"/>
      <c r="I1540" s="105"/>
      <c r="J1540" s="105"/>
      <c r="K1540" s="105"/>
      <c r="L1540" s="105"/>
      <c r="M1540" s="105"/>
      <c r="N1540" s="105"/>
      <c r="O1540" s="105"/>
      <c r="P1540"/>
      <c r="Q1540"/>
      <c r="R1540" s="106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5"/>
      <c r="C1541" s="105"/>
      <c r="D1541" s="105"/>
      <c r="E1541" s="105"/>
      <c r="F1541" s="105"/>
      <c r="G1541" s="105"/>
      <c r="H1541" s="105"/>
      <c r="I1541" s="105"/>
      <c r="J1541" s="105"/>
      <c r="K1541" s="105"/>
      <c r="L1541" s="105"/>
      <c r="M1541" s="105"/>
      <c r="N1541" s="105"/>
      <c r="O1541" s="105"/>
      <c r="P1541"/>
      <c r="Q1541"/>
      <c r="R1541" s="106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5"/>
      <c r="C1542" s="105"/>
      <c r="D1542" s="105"/>
      <c r="E1542" s="105"/>
      <c r="F1542" s="105"/>
      <c r="G1542" s="105"/>
      <c r="H1542" s="105"/>
      <c r="I1542" s="105"/>
      <c r="J1542" s="105"/>
      <c r="K1542" s="105"/>
      <c r="L1542" s="105"/>
      <c r="M1542" s="105"/>
      <c r="N1542" s="105"/>
      <c r="O1542" s="105"/>
      <c r="P1542"/>
      <c r="Q1542"/>
      <c r="R1542" s="106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5"/>
      <c r="C1543" s="105"/>
      <c r="D1543" s="105"/>
      <c r="E1543" s="105"/>
      <c r="F1543" s="105"/>
      <c r="G1543" s="105"/>
      <c r="H1543" s="105"/>
      <c r="I1543" s="105"/>
      <c r="J1543" s="105"/>
      <c r="K1543" s="105"/>
      <c r="L1543" s="105"/>
      <c r="M1543" s="105"/>
      <c r="N1543" s="105"/>
      <c r="O1543" s="105"/>
      <c r="P1543"/>
      <c r="Q1543"/>
      <c r="R1543" s="106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5"/>
      <c r="C1544" s="105"/>
      <c r="D1544" s="105"/>
      <c r="E1544" s="105"/>
      <c r="F1544" s="105"/>
      <c r="G1544" s="105"/>
      <c r="H1544" s="105"/>
      <c r="I1544" s="105"/>
      <c r="J1544" s="105"/>
      <c r="K1544" s="105"/>
      <c r="L1544" s="105"/>
      <c r="M1544" s="105"/>
      <c r="N1544" s="105"/>
      <c r="O1544" s="105"/>
      <c r="P1544"/>
      <c r="Q1544"/>
      <c r="R1544" s="106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5"/>
      <c r="C1545" s="105"/>
      <c r="D1545" s="105"/>
      <c r="E1545" s="105"/>
      <c r="F1545" s="105"/>
      <c r="G1545" s="105"/>
      <c r="H1545" s="105"/>
      <c r="I1545" s="105"/>
      <c r="J1545" s="105"/>
      <c r="K1545" s="105"/>
      <c r="L1545" s="105"/>
      <c r="M1545" s="105"/>
      <c r="N1545" s="105"/>
      <c r="O1545" s="105"/>
      <c r="P1545"/>
      <c r="Q1545"/>
      <c r="R1545" s="106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5"/>
      <c r="C1546" s="105"/>
      <c r="D1546" s="105"/>
      <c r="E1546" s="105"/>
      <c r="F1546" s="105"/>
      <c r="G1546" s="105"/>
      <c r="H1546" s="105"/>
      <c r="I1546" s="105"/>
      <c r="J1546" s="105"/>
      <c r="K1546" s="105"/>
      <c r="L1546" s="105"/>
      <c r="M1546" s="105"/>
      <c r="N1546" s="105"/>
      <c r="O1546" s="105"/>
      <c r="P1546"/>
      <c r="Q1546"/>
      <c r="R1546" s="106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5"/>
      <c r="C1547" s="105"/>
      <c r="D1547" s="105"/>
      <c r="E1547" s="105"/>
      <c r="F1547" s="105"/>
      <c r="G1547" s="105"/>
      <c r="H1547" s="105"/>
      <c r="I1547" s="105"/>
      <c r="J1547" s="105"/>
      <c r="K1547" s="105"/>
      <c r="L1547" s="105"/>
      <c r="M1547" s="105"/>
      <c r="N1547" s="105"/>
      <c r="O1547" s="105"/>
      <c r="P1547"/>
      <c r="Q1547"/>
      <c r="R1547" s="106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5"/>
      <c r="C1548" s="105"/>
      <c r="D1548" s="105"/>
      <c r="E1548" s="105"/>
      <c r="F1548" s="105"/>
      <c r="G1548" s="105"/>
      <c r="H1548" s="105"/>
      <c r="I1548" s="105"/>
      <c r="J1548" s="105"/>
      <c r="K1548" s="105"/>
      <c r="L1548" s="105"/>
      <c r="M1548" s="105"/>
      <c r="N1548" s="105"/>
      <c r="O1548" s="105"/>
      <c r="P1548"/>
      <c r="Q1548"/>
      <c r="R1548" s="106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5"/>
      <c r="C1549" s="105"/>
      <c r="D1549" s="105"/>
      <c r="E1549" s="105"/>
      <c r="F1549" s="105"/>
      <c r="G1549" s="105"/>
      <c r="H1549" s="105"/>
      <c r="I1549" s="105"/>
      <c r="J1549" s="105"/>
      <c r="K1549" s="105"/>
      <c r="L1549" s="105"/>
      <c r="M1549" s="105"/>
      <c r="N1549" s="105"/>
      <c r="O1549" s="105"/>
      <c r="P1549"/>
      <c r="Q1549"/>
      <c r="R1549" s="106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5"/>
      <c r="C1550" s="105"/>
      <c r="D1550" s="105"/>
      <c r="E1550" s="105"/>
      <c r="F1550" s="105"/>
      <c r="G1550" s="105"/>
      <c r="H1550" s="105"/>
      <c r="I1550" s="105"/>
      <c r="J1550" s="105"/>
      <c r="K1550" s="105"/>
      <c r="L1550" s="105"/>
      <c r="M1550" s="105"/>
      <c r="N1550" s="105"/>
      <c r="O1550" s="105"/>
      <c r="P1550"/>
      <c r="Q1550"/>
      <c r="R1550" s="106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5"/>
      <c r="C1551" s="105"/>
      <c r="D1551" s="105"/>
      <c r="E1551" s="105"/>
      <c r="F1551" s="105"/>
      <c r="G1551" s="105"/>
      <c r="H1551" s="105"/>
      <c r="I1551" s="105"/>
      <c r="J1551" s="105"/>
      <c r="K1551" s="105"/>
      <c r="L1551" s="105"/>
      <c r="M1551" s="105"/>
      <c r="N1551" s="105"/>
      <c r="O1551" s="105"/>
      <c r="P1551"/>
      <c r="Q1551"/>
      <c r="R1551" s="106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5"/>
      <c r="C1552" s="105"/>
      <c r="D1552" s="105"/>
      <c r="E1552" s="105"/>
      <c r="F1552" s="105"/>
      <c r="G1552" s="105"/>
      <c r="H1552" s="105"/>
      <c r="I1552" s="105"/>
      <c r="J1552" s="105"/>
      <c r="K1552" s="105"/>
      <c r="L1552" s="105"/>
      <c r="M1552" s="105"/>
      <c r="N1552" s="105"/>
      <c r="O1552" s="105"/>
      <c r="P1552"/>
      <c r="Q1552"/>
      <c r="R1552" s="106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5"/>
      <c r="C1553" s="105"/>
      <c r="D1553" s="105"/>
      <c r="E1553" s="105"/>
      <c r="F1553" s="105"/>
      <c r="G1553" s="105"/>
      <c r="H1553" s="105"/>
      <c r="I1553" s="105"/>
      <c r="J1553" s="105"/>
      <c r="K1553" s="105"/>
      <c r="L1553" s="105"/>
      <c r="M1553" s="105"/>
      <c r="N1553" s="105"/>
      <c r="O1553" s="105"/>
      <c r="P1553"/>
      <c r="Q1553"/>
      <c r="R1553" s="106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5"/>
      <c r="C1554" s="105"/>
      <c r="D1554" s="105"/>
      <c r="E1554" s="105"/>
      <c r="F1554" s="105"/>
      <c r="G1554" s="105"/>
      <c r="H1554" s="105"/>
      <c r="I1554" s="105"/>
      <c r="J1554" s="105"/>
      <c r="K1554" s="105"/>
      <c r="L1554" s="105"/>
      <c r="M1554" s="105"/>
      <c r="N1554" s="105"/>
      <c r="O1554" s="105"/>
      <c r="P1554"/>
      <c r="Q1554"/>
      <c r="R1554" s="106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5"/>
      <c r="C1555" s="105"/>
      <c r="D1555" s="105"/>
      <c r="E1555" s="105"/>
      <c r="F1555" s="105"/>
      <c r="G1555" s="105"/>
      <c r="H1555" s="105"/>
      <c r="I1555" s="105"/>
      <c r="J1555" s="105"/>
      <c r="K1555" s="105"/>
      <c r="L1555" s="105"/>
      <c r="M1555" s="105"/>
      <c r="N1555" s="105"/>
      <c r="O1555" s="105"/>
      <c r="P1555"/>
      <c r="Q1555"/>
      <c r="R1555" s="106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5"/>
      <c r="C1556" s="105"/>
      <c r="D1556" s="105"/>
      <c r="E1556" s="105"/>
      <c r="F1556" s="105"/>
      <c r="G1556" s="105"/>
      <c r="H1556" s="105"/>
      <c r="I1556" s="105"/>
      <c r="J1556" s="105"/>
      <c r="K1556" s="105"/>
      <c r="L1556" s="105"/>
      <c r="M1556" s="105"/>
      <c r="N1556" s="105"/>
      <c r="O1556" s="105"/>
      <c r="P1556"/>
      <c r="Q1556"/>
      <c r="R1556" s="106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5"/>
      <c r="C1557" s="105"/>
      <c r="D1557" s="105"/>
      <c r="E1557" s="105"/>
      <c r="F1557" s="105"/>
      <c r="G1557" s="105"/>
      <c r="H1557" s="105"/>
      <c r="I1557" s="105"/>
      <c r="J1557" s="105"/>
      <c r="K1557" s="105"/>
      <c r="L1557" s="105"/>
      <c r="M1557" s="105"/>
      <c r="N1557" s="105"/>
      <c r="O1557" s="105"/>
      <c r="P1557"/>
      <c r="Q1557"/>
      <c r="R1557" s="106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5"/>
      <c r="C1558" s="105"/>
      <c r="D1558" s="105"/>
      <c r="E1558" s="105"/>
      <c r="F1558" s="105"/>
      <c r="G1558" s="105"/>
      <c r="H1558" s="105"/>
      <c r="I1558" s="105"/>
      <c r="J1558" s="105"/>
      <c r="K1558" s="105"/>
      <c r="L1558" s="105"/>
      <c r="M1558" s="105"/>
      <c r="N1558" s="105"/>
      <c r="O1558" s="105"/>
      <c r="P1558"/>
      <c r="Q1558"/>
      <c r="R1558" s="106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5"/>
      <c r="C1559" s="105"/>
      <c r="D1559" s="105"/>
      <c r="E1559" s="105"/>
      <c r="F1559" s="105"/>
      <c r="G1559" s="105"/>
      <c r="H1559" s="105"/>
      <c r="I1559" s="105"/>
      <c r="J1559" s="105"/>
      <c r="K1559" s="105"/>
      <c r="L1559" s="105"/>
      <c r="M1559" s="105"/>
      <c r="N1559" s="105"/>
      <c r="O1559" s="105"/>
      <c r="P1559"/>
      <c r="Q1559"/>
      <c r="R1559" s="106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5"/>
      <c r="C1560" s="105"/>
      <c r="D1560" s="105"/>
      <c r="E1560" s="105"/>
      <c r="F1560" s="105"/>
      <c r="G1560" s="105"/>
      <c r="H1560" s="105"/>
      <c r="I1560" s="105"/>
      <c r="J1560" s="105"/>
      <c r="K1560" s="105"/>
      <c r="L1560" s="105"/>
      <c r="M1560" s="105"/>
      <c r="N1560" s="105"/>
      <c r="O1560" s="105"/>
      <c r="P1560"/>
      <c r="Q1560"/>
      <c r="R1560" s="106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5"/>
      <c r="C1561" s="105"/>
      <c r="D1561" s="105"/>
      <c r="E1561" s="105"/>
      <c r="F1561" s="105"/>
      <c r="G1561" s="105"/>
      <c r="H1561" s="105"/>
      <c r="I1561" s="105"/>
      <c r="J1561" s="105"/>
      <c r="K1561" s="105"/>
      <c r="L1561" s="105"/>
      <c r="M1561" s="105"/>
      <c r="N1561" s="105"/>
      <c r="O1561" s="105"/>
      <c r="P1561"/>
      <c r="Q1561"/>
      <c r="R1561" s="106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5"/>
      <c r="C1562" s="105"/>
      <c r="D1562" s="105"/>
      <c r="E1562" s="105"/>
      <c r="F1562" s="105"/>
      <c r="G1562" s="105"/>
      <c r="H1562" s="105"/>
      <c r="I1562" s="105"/>
      <c r="J1562" s="105"/>
      <c r="K1562" s="105"/>
      <c r="L1562" s="105"/>
      <c r="M1562" s="105"/>
      <c r="N1562" s="105"/>
      <c r="O1562" s="105"/>
      <c r="P1562"/>
      <c r="Q1562"/>
      <c r="R1562" s="106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5"/>
      <c r="C1563" s="105"/>
      <c r="D1563" s="105"/>
      <c r="E1563" s="105"/>
      <c r="F1563" s="105"/>
      <c r="G1563" s="105"/>
      <c r="H1563" s="105"/>
      <c r="I1563" s="105"/>
      <c r="J1563" s="105"/>
      <c r="K1563" s="105"/>
      <c r="L1563" s="105"/>
      <c r="M1563" s="105"/>
      <c r="N1563" s="105"/>
      <c r="O1563" s="105"/>
      <c r="P1563"/>
      <c r="Q1563"/>
      <c r="R1563" s="106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5"/>
      <c r="C1564" s="105"/>
      <c r="D1564" s="105"/>
      <c r="E1564" s="105"/>
      <c r="F1564" s="105"/>
      <c r="G1564" s="105"/>
      <c r="H1564" s="105"/>
      <c r="I1564" s="105"/>
      <c r="J1564" s="105"/>
      <c r="K1564" s="105"/>
      <c r="L1564" s="105"/>
      <c r="M1564" s="105"/>
      <c r="N1564" s="105"/>
      <c r="O1564" s="105"/>
      <c r="P1564"/>
      <c r="Q1564"/>
      <c r="R1564" s="106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5"/>
      <c r="C1565" s="105"/>
      <c r="D1565" s="105"/>
      <c r="E1565" s="105"/>
      <c r="F1565" s="105"/>
      <c r="G1565" s="105"/>
      <c r="H1565" s="105"/>
      <c r="I1565" s="105"/>
      <c r="J1565" s="105"/>
      <c r="K1565" s="105"/>
      <c r="L1565" s="105"/>
      <c r="M1565" s="105"/>
      <c r="N1565" s="105"/>
      <c r="O1565" s="105"/>
      <c r="P1565"/>
      <c r="Q1565"/>
      <c r="R1565" s="106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5"/>
      <c r="C1566" s="105"/>
      <c r="D1566" s="105"/>
      <c r="E1566" s="105"/>
      <c r="F1566" s="105"/>
      <c r="G1566" s="105"/>
      <c r="H1566" s="105"/>
      <c r="I1566" s="105"/>
      <c r="J1566" s="105"/>
      <c r="K1566" s="105"/>
      <c r="L1566" s="105"/>
      <c r="M1566" s="105"/>
      <c r="N1566" s="105"/>
      <c r="O1566" s="105"/>
      <c r="P1566"/>
      <c r="Q1566"/>
      <c r="R1566" s="106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5"/>
      <c r="C1567" s="105"/>
      <c r="D1567" s="105"/>
      <c r="E1567" s="105"/>
      <c r="F1567" s="105"/>
      <c r="G1567" s="105"/>
      <c r="H1567" s="105"/>
      <c r="I1567" s="105"/>
      <c r="J1567" s="105"/>
      <c r="K1567" s="105"/>
      <c r="L1567" s="105"/>
      <c r="M1567" s="105"/>
      <c r="N1567" s="105"/>
      <c r="O1567" s="105"/>
      <c r="P1567"/>
      <c r="Q1567"/>
      <c r="R1567" s="106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5"/>
      <c r="C1568" s="105"/>
      <c r="D1568" s="105"/>
      <c r="E1568" s="105"/>
      <c r="F1568" s="105"/>
      <c r="G1568" s="105"/>
      <c r="H1568" s="105"/>
      <c r="I1568" s="105"/>
      <c r="J1568" s="105"/>
      <c r="K1568" s="105"/>
      <c r="L1568" s="105"/>
      <c r="M1568" s="105"/>
      <c r="N1568" s="105"/>
      <c r="O1568" s="105"/>
      <c r="P1568"/>
      <c r="Q1568"/>
      <c r="R1568" s="106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5"/>
      <c r="C1569" s="105"/>
      <c r="D1569" s="105"/>
      <c r="E1569" s="105"/>
      <c r="F1569" s="105"/>
      <c r="G1569" s="105"/>
      <c r="H1569" s="105"/>
      <c r="I1569" s="105"/>
      <c r="J1569" s="105"/>
      <c r="K1569" s="105"/>
      <c r="L1569" s="105"/>
      <c r="M1569" s="105"/>
      <c r="N1569" s="105"/>
      <c r="O1569" s="105"/>
      <c r="P1569"/>
      <c r="Q1569"/>
      <c r="R1569" s="106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5"/>
      <c r="C1570" s="105"/>
      <c r="D1570" s="105"/>
      <c r="E1570" s="105"/>
      <c r="F1570" s="105"/>
      <c r="G1570" s="105"/>
      <c r="H1570" s="105"/>
      <c r="I1570" s="105"/>
      <c r="J1570" s="105"/>
      <c r="K1570" s="105"/>
      <c r="L1570" s="105"/>
      <c r="M1570" s="105"/>
      <c r="N1570" s="105"/>
      <c r="O1570" s="105"/>
      <c r="P1570"/>
      <c r="Q1570"/>
      <c r="R1570" s="106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5"/>
      <c r="C1571" s="105"/>
      <c r="D1571" s="105"/>
      <c r="E1571" s="105"/>
      <c r="F1571" s="105"/>
      <c r="G1571" s="105"/>
      <c r="H1571" s="105"/>
      <c r="I1571" s="105"/>
      <c r="J1571" s="105"/>
      <c r="K1571" s="105"/>
      <c r="L1571" s="105"/>
      <c r="M1571" s="105"/>
      <c r="N1571" s="105"/>
      <c r="O1571" s="105"/>
      <c r="P1571"/>
      <c r="Q1571"/>
      <c r="R1571" s="106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5"/>
      <c r="C1572" s="105"/>
      <c r="D1572" s="105"/>
      <c r="E1572" s="105"/>
      <c r="F1572" s="105"/>
      <c r="G1572" s="105"/>
      <c r="H1572" s="105"/>
      <c r="I1572" s="105"/>
      <c r="J1572" s="105"/>
      <c r="K1572" s="105"/>
      <c r="L1572" s="105"/>
      <c r="M1572" s="105"/>
      <c r="N1572" s="105"/>
      <c r="O1572" s="105"/>
      <c r="P1572"/>
      <c r="Q1572"/>
      <c r="R1572" s="106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5"/>
      <c r="C1573" s="105"/>
      <c r="D1573" s="105"/>
      <c r="E1573" s="105"/>
      <c r="F1573" s="105"/>
      <c r="G1573" s="105"/>
      <c r="H1573" s="105"/>
      <c r="I1573" s="105"/>
      <c r="J1573" s="105"/>
      <c r="K1573" s="105"/>
      <c r="L1573" s="105"/>
      <c r="M1573" s="105"/>
      <c r="N1573" s="105"/>
      <c r="O1573" s="105"/>
      <c r="P1573"/>
      <c r="Q1573"/>
      <c r="R1573" s="106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5"/>
      <c r="C1574" s="105"/>
      <c r="D1574" s="105"/>
      <c r="E1574" s="105"/>
      <c r="F1574" s="105"/>
      <c r="G1574" s="105"/>
      <c r="H1574" s="105"/>
      <c r="I1574" s="105"/>
      <c r="J1574" s="105"/>
      <c r="K1574" s="105"/>
      <c r="L1574" s="105"/>
      <c r="M1574" s="105"/>
      <c r="N1574" s="105"/>
      <c r="O1574" s="105"/>
      <c r="P1574"/>
      <c r="Q1574"/>
      <c r="R1574" s="106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5"/>
      <c r="C1575" s="105"/>
      <c r="D1575" s="105"/>
      <c r="E1575" s="105"/>
      <c r="F1575" s="105"/>
      <c r="G1575" s="105"/>
      <c r="H1575" s="105"/>
      <c r="I1575" s="105"/>
      <c r="J1575" s="105"/>
      <c r="K1575" s="105"/>
      <c r="L1575" s="105"/>
      <c r="M1575" s="105"/>
      <c r="N1575" s="105"/>
      <c r="O1575" s="105"/>
      <c r="P1575"/>
      <c r="Q1575"/>
      <c r="R1575" s="106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5"/>
      <c r="C1576" s="105"/>
      <c r="D1576" s="105"/>
      <c r="E1576" s="105"/>
      <c r="F1576" s="105"/>
      <c r="G1576" s="105"/>
      <c r="H1576" s="105"/>
      <c r="I1576" s="105"/>
      <c r="J1576" s="105"/>
      <c r="K1576" s="105"/>
      <c r="L1576" s="105"/>
      <c r="M1576" s="105"/>
      <c r="N1576" s="105"/>
      <c r="O1576" s="105"/>
      <c r="P1576"/>
      <c r="Q1576"/>
      <c r="R1576" s="106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5"/>
      <c r="C1577" s="105"/>
      <c r="D1577" s="105"/>
      <c r="E1577" s="105"/>
      <c r="F1577" s="105"/>
      <c r="G1577" s="105"/>
      <c r="H1577" s="105"/>
      <c r="I1577" s="105"/>
      <c r="J1577" s="105"/>
      <c r="K1577" s="105"/>
      <c r="L1577" s="105"/>
      <c r="M1577" s="105"/>
      <c r="N1577" s="105"/>
      <c r="O1577" s="105"/>
      <c r="P1577"/>
      <c r="Q1577"/>
      <c r="R1577" s="106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5"/>
      <c r="C1578" s="105"/>
      <c r="D1578" s="105"/>
      <c r="E1578" s="105"/>
      <c r="F1578" s="105"/>
      <c r="G1578" s="105"/>
      <c r="H1578" s="105"/>
      <c r="I1578" s="105"/>
      <c r="J1578" s="105"/>
      <c r="K1578" s="105"/>
      <c r="L1578" s="105"/>
      <c r="M1578" s="105"/>
      <c r="N1578" s="105"/>
      <c r="O1578" s="105"/>
      <c r="P1578"/>
      <c r="Q1578"/>
      <c r="R1578" s="106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5"/>
      <c r="C1579" s="105"/>
      <c r="D1579" s="105"/>
      <c r="E1579" s="105"/>
      <c r="F1579" s="105"/>
      <c r="G1579" s="105"/>
      <c r="H1579" s="105"/>
      <c r="I1579" s="105"/>
      <c r="J1579" s="105"/>
      <c r="K1579" s="105"/>
      <c r="L1579" s="105"/>
      <c r="M1579" s="105"/>
      <c r="N1579" s="105"/>
      <c r="O1579" s="105"/>
      <c r="P1579"/>
      <c r="Q1579"/>
      <c r="R1579" s="106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5"/>
      <c r="C1580" s="105"/>
      <c r="D1580" s="105"/>
      <c r="E1580" s="105"/>
      <c r="F1580" s="105"/>
      <c r="G1580" s="105"/>
      <c r="H1580" s="105"/>
      <c r="I1580" s="105"/>
      <c r="J1580" s="105"/>
      <c r="K1580" s="105"/>
      <c r="L1580" s="105"/>
      <c r="M1580" s="105"/>
      <c r="N1580" s="105"/>
      <c r="O1580" s="105"/>
      <c r="P1580"/>
      <c r="Q1580"/>
      <c r="R1580" s="106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5"/>
      <c r="C1581" s="105"/>
      <c r="D1581" s="105"/>
      <c r="E1581" s="105"/>
      <c r="F1581" s="105"/>
      <c r="G1581" s="105"/>
      <c r="H1581" s="105"/>
      <c r="I1581" s="105"/>
      <c r="J1581" s="105"/>
      <c r="K1581" s="105"/>
      <c r="L1581" s="105"/>
      <c r="M1581" s="105"/>
      <c r="N1581" s="105"/>
      <c r="O1581" s="105"/>
      <c r="P1581"/>
      <c r="Q1581"/>
      <c r="R1581" s="106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5"/>
      <c r="C1582" s="105"/>
      <c r="D1582" s="105"/>
      <c r="E1582" s="105"/>
      <c r="F1582" s="105"/>
      <c r="G1582" s="105"/>
      <c r="H1582" s="105"/>
      <c r="I1582" s="105"/>
      <c r="J1582" s="105"/>
      <c r="K1582" s="105"/>
      <c r="L1582" s="105"/>
      <c r="M1582" s="105"/>
      <c r="N1582" s="105"/>
      <c r="O1582" s="105"/>
      <c r="P1582"/>
      <c r="Q1582"/>
      <c r="R1582" s="106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5"/>
      <c r="C1583" s="105"/>
      <c r="D1583" s="105"/>
      <c r="E1583" s="105"/>
      <c r="F1583" s="105"/>
      <c r="G1583" s="105"/>
      <c r="H1583" s="105"/>
      <c r="I1583" s="105"/>
      <c r="J1583" s="105"/>
      <c r="K1583" s="105"/>
      <c r="L1583" s="105"/>
      <c r="M1583" s="105"/>
      <c r="N1583" s="105"/>
      <c r="O1583" s="105"/>
      <c r="P1583"/>
      <c r="Q1583"/>
      <c r="R1583" s="106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5"/>
      <c r="C1584" s="105"/>
      <c r="D1584" s="105"/>
      <c r="E1584" s="105"/>
      <c r="F1584" s="105"/>
      <c r="G1584" s="105"/>
      <c r="H1584" s="105"/>
      <c r="I1584" s="105"/>
      <c r="J1584" s="105"/>
      <c r="K1584" s="105"/>
      <c r="L1584" s="105"/>
      <c r="M1584" s="105"/>
      <c r="N1584" s="105"/>
      <c r="O1584" s="105"/>
      <c r="P1584"/>
      <c r="Q1584"/>
      <c r="R1584" s="106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5"/>
      <c r="C1585" s="105"/>
      <c r="D1585" s="105"/>
      <c r="E1585" s="105"/>
      <c r="F1585" s="105"/>
      <c r="G1585" s="105"/>
      <c r="H1585" s="105"/>
      <c r="I1585" s="105"/>
      <c r="J1585" s="105"/>
      <c r="K1585" s="105"/>
      <c r="L1585" s="105"/>
      <c r="M1585" s="105"/>
      <c r="N1585" s="105"/>
      <c r="O1585" s="105"/>
      <c r="P1585"/>
      <c r="Q1585"/>
      <c r="R1585" s="106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5"/>
      <c r="C1586" s="105"/>
      <c r="D1586" s="105"/>
      <c r="E1586" s="105"/>
      <c r="F1586" s="105"/>
      <c r="G1586" s="105"/>
      <c r="H1586" s="105"/>
      <c r="I1586" s="105"/>
      <c r="J1586" s="105"/>
      <c r="K1586" s="105"/>
      <c r="L1586" s="105"/>
      <c r="M1586" s="105"/>
      <c r="N1586" s="105"/>
      <c r="O1586" s="105"/>
      <c r="P1586"/>
      <c r="Q1586"/>
      <c r="R1586" s="106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5"/>
      <c r="C1587" s="105"/>
      <c r="D1587" s="105"/>
      <c r="E1587" s="105"/>
      <c r="F1587" s="105"/>
      <c r="G1587" s="105"/>
      <c r="H1587" s="105"/>
      <c r="I1587" s="105"/>
      <c r="J1587" s="105"/>
      <c r="K1587" s="105"/>
      <c r="L1587" s="105"/>
      <c r="M1587" s="105"/>
      <c r="N1587" s="105"/>
      <c r="O1587" s="105"/>
      <c r="P1587"/>
      <c r="Q1587"/>
      <c r="R1587" s="106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5"/>
      <c r="C1588" s="105"/>
      <c r="D1588" s="105"/>
      <c r="E1588" s="105"/>
      <c r="F1588" s="105"/>
      <c r="G1588" s="105"/>
      <c r="H1588" s="105"/>
      <c r="I1588" s="105"/>
      <c r="J1588" s="105"/>
      <c r="K1588" s="105"/>
      <c r="L1588" s="105"/>
      <c r="M1588" s="105"/>
      <c r="N1588" s="105"/>
      <c r="O1588" s="105"/>
      <c r="P1588"/>
      <c r="Q1588"/>
      <c r="R1588" s="106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5"/>
      <c r="C1589" s="105"/>
      <c r="D1589" s="105"/>
      <c r="E1589" s="105"/>
      <c r="F1589" s="105"/>
      <c r="G1589" s="105"/>
      <c r="H1589" s="105"/>
      <c r="I1589" s="105"/>
      <c r="J1589" s="105"/>
      <c r="K1589" s="105"/>
      <c r="L1589" s="105"/>
      <c r="M1589" s="105"/>
      <c r="N1589" s="105"/>
      <c r="O1589" s="105"/>
      <c r="P1589"/>
      <c r="Q1589"/>
      <c r="R1589" s="106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5"/>
      <c r="C1590" s="105"/>
      <c r="D1590" s="105"/>
      <c r="E1590" s="105"/>
      <c r="F1590" s="105"/>
      <c r="G1590" s="105"/>
      <c r="H1590" s="105"/>
      <c r="I1590" s="105"/>
      <c r="J1590" s="105"/>
      <c r="K1590" s="105"/>
      <c r="L1590" s="105"/>
      <c r="M1590" s="105"/>
      <c r="N1590" s="105"/>
      <c r="O1590" s="105"/>
      <c r="P1590"/>
      <c r="Q1590"/>
      <c r="R1590" s="106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5"/>
      <c r="C1591" s="105"/>
      <c r="D1591" s="105"/>
      <c r="E1591" s="105"/>
      <c r="F1591" s="105"/>
      <c r="G1591" s="105"/>
      <c r="H1591" s="105"/>
      <c r="I1591" s="105"/>
      <c r="J1591" s="105"/>
      <c r="K1591" s="105"/>
      <c r="L1591" s="105"/>
      <c r="M1591" s="105"/>
      <c r="N1591" s="105"/>
      <c r="O1591" s="105"/>
      <c r="P1591"/>
      <c r="Q1591"/>
      <c r="R1591" s="106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5"/>
      <c r="C1592" s="105"/>
      <c r="D1592" s="105"/>
      <c r="E1592" s="105"/>
      <c r="F1592" s="105"/>
      <c r="G1592" s="105"/>
      <c r="H1592" s="105"/>
      <c r="I1592" s="105"/>
      <c r="J1592" s="105"/>
      <c r="K1592" s="105"/>
      <c r="L1592" s="105"/>
      <c r="M1592" s="105"/>
      <c r="N1592" s="105"/>
      <c r="O1592" s="105"/>
      <c r="P1592"/>
      <c r="Q1592"/>
      <c r="R1592" s="106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5"/>
      <c r="C1593" s="105"/>
      <c r="D1593" s="105"/>
      <c r="E1593" s="105"/>
      <c r="F1593" s="105"/>
      <c r="G1593" s="105"/>
      <c r="H1593" s="105"/>
      <c r="I1593" s="105"/>
      <c r="J1593" s="105"/>
      <c r="K1593" s="105"/>
      <c r="L1593" s="105"/>
      <c r="M1593" s="105"/>
      <c r="N1593" s="105"/>
      <c r="O1593" s="105"/>
      <c r="P1593"/>
      <c r="Q1593"/>
      <c r="R1593" s="106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5"/>
      <c r="C1594" s="105"/>
      <c r="D1594" s="105"/>
      <c r="E1594" s="105"/>
      <c r="F1594" s="105"/>
      <c r="G1594" s="105"/>
      <c r="H1594" s="105"/>
      <c r="I1594" s="105"/>
      <c r="J1594" s="105"/>
      <c r="K1594" s="105"/>
      <c r="L1594" s="105"/>
      <c r="M1594" s="105"/>
      <c r="N1594" s="105"/>
      <c r="O1594" s="105"/>
      <c r="P1594"/>
      <c r="Q1594"/>
      <c r="R1594" s="106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5"/>
      <c r="C1595" s="105"/>
      <c r="D1595" s="105"/>
      <c r="E1595" s="105"/>
      <c r="F1595" s="105"/>
      <c r="G1595" s="105"/>
      <c r="H1595" s="105"/>
      <c r="I1595" s="105"/>
      <c r="J1595" s="105"/>
      <c r="K1595" s="105"/>
      <c r="L1595" s="105"/>
      <c r="M1595" s="105"/>
      <c r="N1595" s="105"/>
      <c r="O1595" s="105"/>
      <c r="P1595"/>
      <c r="Q1595"/>
      <c r="R1595" s="106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5"/>
      <c r="C1596" s="105"/>
      <c r="D1596" s="105"/>
      <c r="E1596" s="105"/>
      <c r="F1596" s="105"/>
      <c r="G1596" s="105"/>
      <c r="H1596" s="105"/>
      <c r="I1596" s="105"/>
      <c r="J1596" s="105"/>
      <c r="K1596" s="105"/>
      <c r="L1596" s="105"/>
      <c r="M1596" s="105"/>
      <c r="N1596" s="105"/>
      <c r="O1596" s="105"/>
      <c r="P1596"/>
      <c r="Q1596"/>
      <c r="R1596" s="106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5"/>
      <c r="C1597" s="105"/>
      <c r="D1597" s="105"/>
      <c r="E1597" s="105"/>
      <c r="F1597" s="105"/>
      <c r="G1597" s="105"/>
      <c r="H1597" s="105"/>
      <c r="I1597" s="105"/>
      <c r="J1597" s="105"/>
      <c r="K1597" s="105"/>
      <c r="L1597" s="105"/>
      <c r="M1597" s="105"/>
      <c r="N1597" s="105"/>
      <c r="O1597" s="105"/>
      <c r="P1597"/>
      <c r="Q1597"/>
      <c r="R1597" s="106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5"/>
      <c r="C1598" s="105"/>
      <c r="D1598" s="105"/>
      <c r="E1598" s="105"/>
      <c r="F1598" s="105"/>
      <c r="G1598" s="105"/>
      <c r="H1598" s="105"/>
      <c r="I1598" s="105"/>
      <c r="J1598" s="105"/>
      <c r="K1598" s="105"/>
      <c r="L1598" s="105"/>
      <c r="M1598" s="105"/>
      <c r="N1598" s="105"/>
      <c r="O1598" s="105"/>
      <c r="P1598"/>
      <c r="Q1598"/>
      <c r="R1598" s="106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5"/>
      <c r="C1599" s="105"/>
      <c r="D1599" s="105"/>
      <c r="E1599" s="105"/>
      <c r="F1599" s="105"/>
      <c r="G1599" s="105"/>
      <c r="H1599" s="105"/>
      <c r="I1599" s="105"/>
      <c r="J1599" s="105"/>
      <c r="K1599" s="105"/>
      <c r="L1599" s="105"/>
      <c r="M1599" s="105"/>
      <c r="N1599" s="105"/>
      <c r="O1599" s="105"/>
      <c r="P1599"/>
      <c r="Q1599"/>
      <c r="R1599" s="106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5"/>
      <c r="C1600" s="105"/>
      <c r="D1600" s="105"/>
      <c r="E1600" s="105"/>
      <c r="F1600" s="105"/>
      <c r="G1600" s="105"/>
      <c r="H1600" s="105"/>
      <c r="I1600" s="105"/>
      <c r="J1600" s="105"/>
      <c r="K1600" s="105"/>
      <c r="L1600" s="105"/>
      <c r="M1600" s="105"/>
      <c r="N1600" s="105"/>
      <c r="O1600" s="105"/>
      <c r="P1600"/>
      <c r="Q1600"/>
      <c r="R1600" s="106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5"/>
      <c r="C1601" s="105"/>
      <c r="D1601" s="105"/>
      <c r="E1601" s="105"/>
      <c r="F1601" s="105"/>
      <c r="G1601" s="105"/>
      <c r="H1601" s="105"/>
      <c r="I1601" s="105"/>
      <c r="J1601" s="105"/>
      <c r="K1601" s="105"/>
      <c r="L1601" s="105"/>
      <c r="M1601" s="105"/>
      <c r="N1601" s="105"/>
      <c r="O1601" s="105"/>
      <c r="P1601"/>
      <c r="Q1601"/>
      <c r="R1601" s="106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5"/>
      <c r="C1602" s="105"/>
      <c r="D1602" s="105"/>
      <c r="E1602" s="105"/>
      <c r="F1602" s="105"/>
      <c r="G1602" s="105"/>
      <c r="H1602" s="105"/>
      <c r="I1602" s="105"/>
      <c r="J1602" s="105"/>
      <c r="K1602" s="105"/>
      <c r="L1602" s="105"/>
      <c r="M1602" s="105"/>
      <c r="N1602" s="105"/>
      <c r="O1602" s="105"/>
      <c r="P1602"/>
      <c r="Q1602"/>
      <c r="R1602" s="106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5"/>
      <c r="C1603" s="105"/>
      <c r="D1603" s="105"/>
      <c r="E1603" s="105"/>
      <c r="F1603" s="105"/>
      <c r="G1603" s="105"/>
      <c r="H1603" s="105"/>
      <c r="I1603" s="105"/>
      <c r="J1603" s="105"/>
      <c r="K1603" s="105"/>
      <c r="L1603" s="105"/>
      <c r="M1603" s="105"/>
      <c r="N1603" s="105"/>
      <c r="O1603" s="105"/>
      <c r="P1603"/>
      <c r="Q1603"/>
      <c r="R1603" s="106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5"/>
      <c r="C1604" s="105"/>
      <c r="D1604" s="105"/>
      <c r="E1604" s="105"/>
      <c r="F1604" s="105"/>
      <c r="G1604" s="105"/>
      <c r="H1604" s="105"/>
      <c r="I1604" s="105"/>
      <c r="J1604" s="105"/>
      <c r="K1604" s="105"/>
      <c r="L1604" s="105"/>
      <c r="M1604" s="105"/>
      <c r="N1604" s="105"/>
      <c r="O1604" s="105"/>
      <c r="P1604"/>
      <c r="Q1604"/>
      <c r="R1604" s="106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5"/>
      <c r="C1605" s="105"/>
      <c r="D1605" s="105"/>
      <c r="E1605" s="105"/>
      <c r="F1605" s="105"/>
      <c r="G1605" s="105"/>
      <c r="H1605" s="105"/>
      <c r="I1605" s="105"/>
      <c r="J1605" s="105"/>
      <c r="K1605" s="105"/>
      <c r="L1605" s="105"/>
      <c r="M1605" s="105"/>
      <c r="N1605" s="105"/>
      <c r="O1605" s="105"/>
      <c r="P1605"/>
      <c r="Q1605"/>
      <c r="R1605" s="106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5"/>
      <c r="C1606" s="105"/>
      <c r="D1606" s="105"/>
      <c r="E1606" s="105"/>
      <c r="F1606" s="105"/>
      <c r="G1606" s="105"/>
      <c r="H1606" s="105"/>
      <c r="I1606" s="105"/>
      <c r="J1606" s="105"/>
      <c r="K1606" s="105"/>
      <c r="L1606" s="105"/>
      <c r="M1606" s="105"/>
      <c r="N1606" s="105"/>
      <c r="O1606" s="105"/>
      <c r="P1606"/>
      <c r="Q1606"/>
      <c r="R1606" s="106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5"/>
      <c r="C1607" s="105"/>
      <c r="D1607" s="105"/>
      <c r="E1607" s="105"/>
      <c r="F1607" s="105"/>
      <c r="G1607" s="105"/>
      <c r="H1607" s="105"/>
      <c r="I1607" s="105"/>
      <c r="J1607" s="105"/>
      <c r="K1607" s="105"/>
      <c r="L1607" s="105"/>
      <c r="M1607" s="105"/>
      <c r="N1607" s="105"/>
      <c r="O1607" s="105"/>
      <c r="P1607"/>
      <c r="Q1607"/>
      <c r="R1607" s="106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5"/>
      <c r="C1608" s="105"/>
      <c r="D1608" s="105"/>
      <c r="E1608" s="105"/>
      <c r="F1608" s="105"/>
      <c r="G1608" s="105"/>
      <c r="H1608" s="105"/>
      <c r="I1608" s="105"/>
      <c r="J1608" s="105"/>
      <c r="K1608" s="105"/>
      <c r="L1608" s="105"/>
      <c r="M1608" s="105"/>
      <c r="N1608" s="105"/>
      <c r="O1608" s="105"/>
      <c r="P1608"/>
      <c r="Q1608"/>
      <c r="R1608" s="106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5"/>
      <c r="C1609" s="105"/>
      <c r="D1609" s="105"/>
      <c r="E1609" s="105"/>
      <c r="F1609" s="105"/>
      <c r="G1609" s="105"/>
      <c r="H1609" s="105"/>
      <c r="I1609" s="105"/>
      <c r="J1609" s="105"/>
      <c r="K1609" s="105"/>
      <c r="L1609" s="105"/>
      <c r="M1609" s="105"/>
      <c r="N1609" s="105"/>
      <c r="O1609" s="105"/>
      <c r="P1609"/>
      <c r="Q1609"/>
      <c r="R1609" s="106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5"/>
      <c r="C1610" s="105"/>
      <c r="D1610" s="105"/>
      <c r="E1610" s="105"/>
      <c r="F1610" s="105"/>
      <c r="G1610" s="105"/>
      <c r="H1610" s="105"/>
      <c r="I1610" s="105"/>
      <c r="J1610" s="105"/>
      <c r="K1610" s="105"/>
      <c r="L1610" s="105"/>
      <c r="M1610" s="105"/>
      <c r="N1610" s="105"/>
      <c r="O1610" s="105"/>
      <c r="P1610"/>
      <c r="Q1610"/>
      <c r="R1610" s="106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5"/>
      <c r="C1611" s="105"/>
      <c r="D1611" s="105"/>
      <c r="E1611" s="105"/>
      <c r="F1611" s="105"/>
      <c r="G1611" s="105"/>
      <c r="H1611" s="105"/>
      <c r="I1611" s="105"/>
      <c r="J1611" s="105"/>
      <c r="K1611" s="105"/>
      <c r="L1611" s="105"/>
      <c r="M1611" s="105"/>
      <c r="N1611" s="105"/>
      <c r="O1611" s="105"/>
      <c r="P1611"/>
      <c r="Q1611"/>
      <c r="R1611" s="106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5"/>
      <c r="C1612" s="105"/>
      <c r="D1612" s="105"/>
      <c r="E1612" s="105"/>
      <c r="F1612" s="105"/>
      <c r="G1612" s="105"/>
      <c r="H1612" s="105"/>
      <c r="I1612" s="105"/>
      <c r="J1612" s="105"/>
      <c r="K1612" s="105"/>
      <c r="L1612" s="105"/>
      <c r="M1612" s="105"/>
      <c r="N1612" s="105"/>
      <c r="O1612" s="105"/>
      <c r="P1612"/>
      <c r="Q1612"/>
      <c r="R1612" s="106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5"/>
      <c r="C1613" s="105"/>
      <c r="D1613" s="105"/>
      <c r="E1613" s="105"/>
      <c r="F1613" s="105"/>
      <c r="G1613" s="105"/>
      <c r="H1613" s="105"/>
      <c r="I1613" s="105"/>
      <c r="J1613" s="105"/>
      <c r="K1613" s="105"/>
      <c r="L1613" s="105"/>
      <c r="M1613" s="105"/>
      <c r="N1613" s="105"/>
      <c r="O1613" s="105"/>
      <c r="P1613"/>
      <c r="Q1613"/>
      <c r="R1613" s="106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5"/>
      <c r="C1614" s="105"/>
      <c r="D1614" s="105"/>
      <c r="E1614" s="105"/>
      <c r="F1614" s="105"/>
      <c r="G1614" s="105"/>
      <c r="H1614" s="105"/>
      <c r="I1614" s="105"/>
      <c r="J1614" s="105"/>
      <c r="K1614" s="105"/>
      <c r="L1614" s="105"/>
      <c r="M1614" s="105"/>
      <c r="N1614" s="105"/>
      <c r="O1614" s="105"/>
      <c r="P1614"/>
      <c r="Q1614"/>
      <c r="R1614" s="106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5"/>
      <c r="C1615" s="105"/>
      <c r="D1615" s="105"/>
      <c r="E1615" s="105"/>
      <c r="F1615" s="105"/>
      <c r="G1615" s="105"/>
      <c r="H1615" s="105"/>
      <c r="I1615" s="105"/>
      <c r="J1615" s="105"/>
      <c r="K1615" s="105"/>
      <c r="L1615" s="105"/>
      <c r="M1615" s="105"/>
      <c r="N1615" s="105"/>
      <c r="O1615" s="105"/>
      <c r="P1615"/>
      <c r="Q1615"/>
      <c r="R1615" s="106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5"/>
      <c r="C1616" s="105"/>
      <c r="D1616" s="105"/>
      <c r="E1616" s="105"/>
      <c r="F1616" s="105"/>
      <c r="G1616" s="105"/>
      <c r="H1616" s="105"/>
      <c r="I1616" s="105"/>
      <c r="J1616" s="105"/>
      <c r="K1616" s="105"/>
      <c r="L1616" s="105"/>
      <c r="M1616" s="105"/>
      <c r="N1616" s="105"/>
      <c r="O1616" s="105"/>
      <c r="P1616"/>
      <c r="Q1616"/>
      <c r="R1616" s="106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5"/>
      <c r="C1617" s="105"/>
      <c r="D1617" s="105"/>
      <c r="E1617" s="105"/>
      <c r="F1617" s="105"/>
      <c r="G1617" s="105"/>
      <c r="H1617" s="105"/>
      <c r="I1617" s="105"/>
      <c r="J1617" s="105"/>
      <c r="K1617" s="105"/>
      <c r="L1617" s="105"/>
      <c r="M1617" s="105"/>
      <c r="N1617" s="105"/>
      <c r="O1617" s="105"/>
      <c r="P1617"/>
      <c r="Q1617"/>
      <c r="R1617" s="106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5"/>
      <c r="C1618" s="105"/>
      <c r="D1618" s="105"/>
      <c r="E1618" s="105"/>
      <c r="F1618" s="105"/>
      <c r="G1618" s="105"/>
      <c r="H1618" s="105"/>
      <c r="I1618" s="105"/>
      <c r="J1618" s="105"/>
      <c r="K1618" s="105"/>
      <c r="L1618" s="105"/>
      <c r="M1618" s="105"/>
      <c r="N1618" s="105"/>
      <c r="O1618" s="105"/>
      <c r="P1618"/>
      <c r="Q1618"/>
      <c r="R1618" s="106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5"/>
      <c r="C1619" s="105"/>
      <c r="D1619" s="105"/>
      <c r="E1619" s="105"/>
      <c r="F1619" s="105"/>
      <c r="G1619" s="105"/>
      <c r="H1619" s="105"/>
      <c r="I1619" s="105"/>
      <c r="J1619" s="105"/>
      <c r="K1619" s="105"/>
      <c r="L1619" s="105"/>
      <c r="M1619" s="105"/>
      <c r="N1619" s="105"/>
      <c r="O1619" s="105"/>
      <c r="P1619"/>
      <c r="Q1619"/>
      <c r="R1619" s="106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5"/>
      <c r="C1620" s="105"/>
      <c r="D1620" s="105"/>
      <c r="E1620" s="105"/>
      <c r="F1620" s="105"/>
      <c r="G1620" s="105"/>
      <c r="H1620" s="105"/>
      <c r="I1620" s="105"/>
      <c r="J1620" s="105"/>
      <c r="K1620" s="105"/>
      <c r="L1620" s="105"/>
      <c r="M1620" s="105"/>
      <c r="N1620" s="105"/>
      <c r="O1620" s="105"/>
      <c r="P1620"/>
      <c r="Q1620"/>
      <c r="R1620" s="106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5"/>
      <c r="C1621" s="105"/>
      <c r="D1621" s="105"/>
      <c r="E1621" s="105"/>
      <c r="F1621" s="105"/>
      <c r="G1621" s="105"/>
      <c r="H1621" s="105"/>
      <c r="I1621" s="105"/>
      <c r="J1621" s="105"/>
      <c r="K1621" s="105"/>
      <c r="L1621" s="105"/>
      <c r="M1621" s="105"/>
      <c r="N1621" s="105"/>
      <c r="O1621" s="105"/>
      <c r="P1621"/>
      <c r="Q1621"/>
      <c r="R1621" s="106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5"/>
      <c r="C1622" s="105"/>
      <c r="D1622" s="105"/>
      <c r="E1622" s="105"/>
      <c r="F1622" s="105"/>
      <c r="G1622" s="105"/>
      <c r="H1622" s="105"/>
      <c r="I1622" s="105"/>
      <c r="J1622" s="105"/>
      <c r="K1622" s="105"/>
      <c r="L1622" s="105"/>
      <c r="M1622" s="105"/>
      <c r="N1622" s="105"/>
      <c r="O1622" s="105"/>
      <c r="P1622"/>
      <c r="Q1622"/>
      <c r="R1622" s="106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5"/>
      <c r="C1623" s="105"/>
      <c r="D1623" s="105"/>
      <c r="E1623" s="105"/>
      <c r="F1623" s="105"/>
      <c r="G1623" s="105"/>
      <c r="H1623" s="105"/>
      <c r="I1623" s="105"/>
      <c r="J1623" s="105"/>
      <c r="K1623" s="105"/>
      <c r="L1623" s="105"/>
      <c r="M1623" s="105"/>
      <c r="N1623" s="105"/>
      <c r="O1623" s="105"/>
      <c r="P1623"/>
      <c r="Q1623"/>
      <c r="R1623" s="106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5"/>
      <c r="C1624" s="105"/>
      <c r="D1624" s="105"/>
      <c r="E1624" s="105"/>
      <c r="F1624" s="105"/>
      <c r="G1624" s="105"/>
      <c r="H1624" s="105"/>
      <c r="I1624" s="105"/>
      <c r="J1624" s="105"/>
      <c r="K1624" s="105"/>
      <c r="L1624" s="105"/>
      <c r="M1624" s="105"/>
      <c r="N1624" s="105"/>
      <c r="O1624" s="105"/>
      <c r="P1624"/>
      <c r="Q1624"/>
      <c r="R1624" s="106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5"/>
      <c r="C1625" s="105"/>
      <c r="D1625" s="105"/>
      <c r="E1625" s="105"/>
      <c r="F1625" s="105"/>
      <c r="G1625" s="105"/>
      <c r="H1625" s="105"/>
      <c r="I1625" s="105"/>
      <c r="J1625" s="105"/>
      <c r="K1625" s="105"/>
      <c r="L1625" s="105"/>
      <c r="M1625" s="105"/>
      <c r="N1625" s="105"/>
      <c r="O1625" s="105"/>
      <c r="P1625"/>
      <c r="Q1625"/>
      <c r="R1625" s="106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5"/>
      <c r="C1626" s="105"/>
      <c r="D1626" s="105"/>
      <c r="E1626" s="105"/>
      <c r="F1626" s="105"/>
      <c r="G1626" s="105"/>
      <c r="H1626" s="105"/>
      <c r="I1626" s="105"/>
      <c r="J1626" s="105"/>
      <c r="K1626" s="105"/>
      <c r="L1626" s="105"/>
      <c r="M1626" s="105"/>
      <c r="N1626" s="105"/>
      <c r="O1626" s="105"/>
      <c r="P1626"/>
      <c r="Q1626"/>
      <c r="R1626" s="106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5"/>
      <c r="C1627" s="105"/>
      <c r="D1627" s="105"/>
      <c r="E1627" s="105"/>
      <c r="F1627" s="105"/>
      <c r="G1627" s="105"/>
      <c r="H1627" s="105"/>
      <c r="I1627" s="105"/>
      <c r="J1627" s="105"/>
      <c r="K1627" s="105"/>
      <c r="L1627" s="105"/>
      <c r="M1627" s="105"/>
      <c r="N1627" s="105"/>
      <c r="O1627" s="105"/>
      <c r="P1627"/>
      <c r="Q1627"/>
      <c r="R1627" s="106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5"/>
      <c r="C1628" s="105"/>
      <c r="D1628" s="105"/>
      <c r="E1628" s="105"/>
      <c r="F1628" s="105"/>
      <c r="G1628" s="105"/>
      <c r="H1628" s="105"/>
      <c r="I1628" s="105"/>
      <c r="J1628" s="105"/>
      <c r="K1628" s="105"/>
      <c r="L1628" s="105"/>
      <c r="M1628" s="105"/>
      <c r="N1628" s="105"/>
      <c r="O1628" s="105"/>
      <c r="P1628"/>
      <c r="Q1628"/>
      <c r="R1628" s="106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5"/>
      <c r="C1629" s="105"/>
      <c r="D1629" s="105"/>
      <c r="E1629" s="105"/>
      <c r="F1629" s="105"/>
      <c r="G1629" s="105"/>
      <c r="H1629" s="105"/>
      <c r="I1629" s="105"/>
      <c r="J1629" s="105"/>
      <c r="K1629" s="105"/>
      <c r="L1629" s="105"/>
      <c r="M1629" s="105"/>
      <c r="N1629" s="105"/>
      <c r="O1629" s="105"/>
      <c r="P1629"/>
      <c r="Q1629"/>
      <c r="R1629" s="106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5"/>
      <c r="C1630" s="105"/>
      <c r="D1630" s="105"/>
      <c r="E1630" s="105"/>
      <c r="F1630" s="105"/>
      <c r="G1630" s="105"/>
      <c r="H1630" s="105"/>
      <c r="I1630" s="105"/>
      <c r="J1630" s="105"/>
      <c r="K1630" s="105"/>
      <c r="L1630" s="105"/>
      <c r="M1630" s="105"/>
      <c r="N1630" s="105"/>
      <c r="O1630" s="105"/>
      <c r="P1630"/>
      <c r="Q1630"/>
      <c r="R1630" s="106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5"/>
      <c r="C1631" s="105"/>
      <c r="D1631" s="105"/>
      <c r="E1631" s="105"/>
      <c r="F1631" s="105"/>
      <c r="G1631" s="105"/>
      <c r="H1631" s="105"/>
      <c r="I1631" s="105"/>
      <c r="J1631" s="105"/>
      <c r="K1631" s="105"/>
      <c r="L1631" s="105"/>
      <c r="M1631" s="105"/>
      <c r="N1631" s="105"/>
      <c r="O1631" s="105"/>
      <c r="P1631"/>
      <c r="Q1631"/>
      <c r="R1631" s="106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5"/>
      <c r="C1632" s="105"/>
      <c r="D1632" s="105"/>
      <c r="E1632" s="105"/>
      <c r="F1632" s="105"/>
      <c r="G1632" s="105"/>
      <c r="H1632" s="105"/>
      <c r="I1632" s="105"/>
      <c r="J1632" s="105"/>
      <c r="K1632" s="105"/>
      <c r="L1632" s="105"/>
      <c r="M1632" s="105"/>
      <c r="N1632" s="105"/>
      <c r="O1632" s="105"/>
      <c r="P1632"/>
      <c r="Q1632"/>
      <c r="R1632" s="106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5"/>
      <c r="C1633" s="105"/>
      <c r="D1633" s="105"/>
      <c r="E1633" s="105"/>
      <c r="F1633" s="105"/>
      <c r="G1633" s="105"/>
      <c r="H1633" s="105"/>
      <c r="I1633" s="105"/>
      <c r="J1633" s="105"/>
      <c r="K1633" s="105"/>
      <c r="L1633" s="105"/>
      <c r="M1633" s="105"/>
      <c r="N1633" s="105"/>
      <c r="O1633" s="105"/>
      <c r="P1633"/>
      <c r="Q1633"/>
      <c r="R1633" s="106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5"/>
      <c r="C1634" s="105"/>
      <c r="D1634" s="105"/>
      <c r="E1634" s="105"/>
      <c r="F1634" s="105"/>
      <c r="G1634" s="105"/>
      <c r="H1634" s="105"/>
      <c r="I1634" s="105"/>
      <c r="J1634" s="105"/>
      <c r="K1634" s="105"/>
      <c r="L1634" s="105"/>
      <c r="M1634" s="105"/>
      <c r="N1634" s="105"/>
      <c r="O1634" s="105"/>
      <c r="P1634"/>
      <c r="Q1634"/>
      <c r="R1634" s="106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5"/>
      <c r="C1635" s="105"/>
      <c r="D1635" s="105"/>
      <c r="E1635" s="105"/>
      <c r="F1635" s="105"/>
      <c r="G1635" s="105"/>
      <c r="H1635" s="105"/>
      <c r="I1635" s="105"/>
      <c r="J1635" s="105"/>
      <c r="K1635" s="105"/>
      <c r="L1635" s="105"/>
      <c r="M1635" s="105"/>
      <c r="N1635" s="105"/>
      <c r="O1635" s="105"/>
      <c r="P1635"/>
      <c r="Q1635"/>
      <c r="R1635" s="106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5"/>
      <c r="C1636" s="105"/>
      <c r="D1636" s="105"/>
      <c r="E1636" s="105"/>
      <c r="F1636" s="105"/>
      <c r="G1636" s="105"/>
      <c r="H1636" s="105"/>
      <c r="I1636" s="105"/>
      <c r="J1636" s="105"/>
      <c r="K1636" s="105"/>
      <c r="L1636" s="105"/>
      <c r="M1636" s="105"/>
      <c r="N1636" s="105"/>
      <c r="O1636" s="105"/>
      <c r="P1636"/>
      <c r="Q1636"/>
      <c r="R1636" s="106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5"/>
      <c r="C1637" s="105"/>
      <c r="D1637" s="105"/>
      <c r="E1637" s="105"/>
      <c r="F1637" s="105"/>
      <c r="G1637" s="105"/>
      <c r="H1637" s="105"/>
      <c r="I1637" s="105"/>
      <c r="J1637" s="105"/>
      <c r="K1637" s="105"/>
      <c r="L1637" s="105"/>
      <c r="M1637" s="105"/>
      <c r="N1637" s="105"/>
      <c r="O1637" s="105"/>
      <c r="P1637"/>
      <c r="Q1637"/>
      <c r="R1637" s="106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5"/>
      <c r="C1638" s="105"/>
      <c r="D1638" s="105"/>
      <c r="E1638" s="105"/>
      <c r="F1638" s="105"/>
      <c r="G1638" s="105"/>
      <c r="H1638" s="105"/>
      <c r="I1638" s="105"/>
      <c r="J1638" s="105"/>
      <c r="K1638" s="105"/>
      <c r="L1638" s="105"/>
      <c r="M1638" s="105"/>
      <c r="N1638" s="105"/>
      <c r="O1638" s="105"/>
      <c r="P1638"/>
      <c r="Q1638"/>
      <c r="R1638" s="106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5"/>
      <c r="C1639" s="105"/>
      <c r="D1639" s="105"/>
      <c r="E1639" s="105"/>
      <c r="F1639" s="105"/>
      <c r="G1639" s="105"/>
      <c r="H1639" s="105"/>
      <c r="I1639" s="105"/>
      <c r="J1639" s="105"/>
      <c r="K1639" s="105"/>
      <c r="L1639" s="105"/>
      <c r="M1639" s="105"/>
      <c r="N1639" s="105"/>
      <c r="O1639" s="105"/>
      <c r="P1639"/>
      <c r="Q1639"/>
      <c r="R1639" s="106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5"/>
      <c r="C1640" s="105"/>
      <c r="D1640" s="105"/>
      <c r="E1640" s="105"/>
      <c r="F1640" s="105"/>
      <c r="G1640" s="105"/>
      <c r="H1640" s="105"/>
      <c r="I1640" s="105"/>
      <c r="J1640" s="105"/>
      <c r="K1640" s="105"/>
      <c r="L1640" s="105"/>
      <c r="M1640" s="105"/>
      <c r="N1640" s="105"/>
      <c r="O1640" s="105"/>
      <c r="P1640"/>
      <c r="Q1640"/>
      <c r="R1640" s="106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5"/>
      <c r="C1641" s="105"/>
      <c r="D1641" s="105"/>
      <c r="E1641" s="105"/>
      <c r="F1641" s="105"/>
      <c r="G1641" s="105"/>
      <c r="H1641" s="105"/>
      <c r="I1641" s="105"/>
      <c r="J1641" s="105"/>
      <c r="K1641" s="105"/>
      <c r="L1641" s="105"/>
      <c r="M1641" s="105"/>
      <c r="N1641" s="105"/>
      <c r="O1641" s="105"/>
      <c r="P1641"/>
      <c r="Q1641"/>
      <c r="R1641" s="106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5"/>
      <c r="C1642" s="105"/>
      <c r="D1642" s="105"/>
      <c r="E1642" s="105"/>
      <c r="F1642" s="105"/>
      <c r="G1642" s="105"/>
      <c r="H1642" s="105"/>
      <c r="I1642" s="105"/>
      <c r="J1642" s="105"/>
      <c r="K1642" s="105"/>
      <c r="L1642" s="105"/>
      <c r="M1642" s="105"/>
      <c r="N1642" s="105"/>
      <c r="O1642" s="105"/>
      <c r="P1642"/>
      <c r="Q1642"/>
      <c r="R1642" s="106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5"/>
      <c r="C1643" s="105"/>
      <c r="D1643" s="105"/>
      <c r="E1643" s="105"/>
      <c r="F1643" s="105"/>
      <c r="G1643" s="105"/>
      <c r="H1643" s="105"/>
      <c r="I1643" s="105"/>
      <c r="J1643" s="105"/>
      <c r="K1643" s="105"/>
      <c r="L1643" s="105"/>
      <c r="M1643" s="105"/>
      <c r="N1643" s="105"/>
      <c r="O1643" s="105"/>
      <c r="P1643"/>
      <c r="Q1643"/>
      <c r="R1643" s="106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5"/>
      <c r="C1644" s="105"/>
      <c r="D1644" s="105"/>
      <c r="E1644" s="105"/>
      <c r="F1644" s="105"/>
      <c r="G1644" s="105"/>
      <c r="H1644" s="105"/>
      <c r="I1644" s="105"/>
      <c r="J1644" s="105"/>
      <c r="K1644" s="105"/>
      <c r="L1644" s="105"/>
      <c r="M1644" s="105"/>
      <c r="N1644" s="105"/>
      <c r="O1644" s="105"/>
      <c r="P1644"/>
      <c r="Q1644"/>
      <c r="R1644" s="106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5"/>
      <c r="C1645" s="105"/>
      <c r="D1645" s="105"/>
      <c r="E1645" s="105"/>
      <c r="F1645" s="105"/>
      <c r="G1645" s="105"/>
      <c r="H1645" s="105"/>
      <c r="I1645" s="105"/>
      <c r="J1645" s="105"/>
      <c r="K1645" s="105"/>
      <c r="L1645" s="105"/>
      <c r="M1645" s="105"/>
      <c r="N1645" s="105"/>
      <c r="O1645" s="105"/>
      <c r="P1645"/>
      <c r="Q1645"/>
      <c r="R1645" s="106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5"/>
      <c r="C1646" s="105"/>
      <c r="D1646" s="105"/>
      <c r="E1646" s="105"/>
      <c r="F1646" s="105"/>
      <c r="G1646" s="105"/>
      <c r="H1646" s="105"/>
      <c r="I1646" s="105"/>
      <c r="J1646" s="105"/>
      <c r="K1646" s="105"/>
      <c r="L1646" s="105"/>
      <c r="M1646" s="105"/>
      <c r="N1646" s="105"/>
      <c r="O1646" s="105"/>
      <c r="P1646"/>
      <c r="Q1646"/>
      <c r="R1646" s="106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5"/>
      <c r="C1647" s="105"/>
      <c r="D1647" s="105"/>
      <c r="E1647" s="105"/>
      <c r="F1647" s="105"/>
      <c r="G1647" s="105"/>
      <c r="H1647" s="105"/>
      <c r="I1647" s="105"/>
      <c r="J1647" s="105"/>
      <c r="K1647" s="105"/>
      <c r="L1647" s="105"/>
      <c r="M1647" s="105"/>
      <c r="N1647" s="105"/>
      <c r="O1647" s="105"/>
      <c r="P1647"/>
      <c r="Q1647"/>
      <c r="R1647" s="106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5"/>
      <c r="C1648" s="105"/>
      <c r="D1648" s="105"/>
      <c r="E1648" s="105"/>
      <c r="F1648" s="105"/>
      <c r="G1648" s="105"/>
      <c r="H1648" s="105"/>
      <c r="I1648" s="105"/>
      <c r="J1648" s="105"/>
      <c r="K1648" s="105"/>
      <c r="L1648" s="105"/>
      <c r="M1648" s="105"/>
      <c r="N1648" s="105"/>
      <c r="O1648" s="105"/>
      <c r="P1648"/>
      <c r="Q1648"/>
      <c r="R1648" s="106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5"/>
      <c r="C1649" s="105"/>
      <c r="D1649" s="105"/>
      <c r="E1649" s="105"/>
      <c r="F1649" s="105"/>
      <c r="G1649" s="105"/>
      <c r="H1649" s="105"/>
      <c r="I1649" s="105"/>
      <c r="J1649" s="105"/>
      <c r="K1649" s="105"/>
      <c r="L1649" s="105"/>
      <c r="M1649" s="105"/>
      <c r="N1649" s="105"/>
      <c r="O1649" s="105"/>
      <c r="P1649"/>
      <c r="Q1649"/>
      <c r="R1649" s="106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5"/>
      <c r="C1650" s="105"/>
      <c r="D1650" s="105"/>
      <c r="E1650" s="105"/>
      <c r="F1650" s="105"/>
      <c r="G1650" s="105"/>
      <c r="H1650" s="105"/>
      <c r="I1650" s="105"/>
      <c r="J1650" s="105"/>
      <c r="K1650" s="105"/>
      <c r="L1650" s="105"/>
      <c r="M1650" s="105"/>
      <c r="N1650" s="105"/>
      <c r="O1650" s="105"/>
      <c r="P1650"/>
      <c r="Q1650"/>
      <c r="R1650" s="106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5"/>
      <c r="C1651" s="105"/>
      <c r="D1651" s="105"/>
      <c r="E1651" s="105"/>
      <c r="F1651" s="105"/>
      <c r="G1651" s="105"/>
      <c r="H1651" s="105"/>
      <c r="I1651" s="105"/>
      <c r="J1651" s="105"/>
      <c r="K1651" s="105"/>
      <c r="L1651" s="105"/>
      <c r="M1651" s="105"/>
      <c r="N1651" s="105"/>
      <c r="O1651" s="105"/>
      <c r="P1651"/>
      <c r="Q1651"/>
      <c r="R1651" s="106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5"/>
      <c r="C1652" s="105"/>
      <c r="D1652" s="105"/>
      <c r="E1652" s="105"/>
      <c r="F1652" s="105"/>
      <c r="G1652" s="105"/>
      <c r="H1652" s="105"/>
      <c r="I1652" s="105"/>
      <c r="J1652" s="105"/>
      <c r="K1652" s="105"/>
      <c r="L1652" s="105"/>
      <c r="M1652" s="105"/>
      <c r="N1652" s="105"/>
      <c r="O1652" s="105"/>
      <c r="P1652"/>
      <c r="Q1652"/>
      <c r="R1652" s="106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5"/>
      <c r="C1653" s="105"/>
      <c r="D1653" s="105"/>
      <c r="E1653" s="105"/>
      <c r="F1653" s="105"/>
      <c r="G1653" s="105"/>
      <c r="H1653" s="105"/>
      <c r="I1653" s="105"/>
      <c r="J1653" s="105"/>
      <c r="K1653" s="105"/>
      <c r="L1653" s="105"/>
      <c r="M1653" s="105"/>
      <c r="N1653" s="105"/>
      <c r="O1653" s="105"/>
      <c r="P1653"/>
      <c r="Q1653"/>
      <c r="R1653" s="106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5"/>
      <c r="C1654" s="105"/>
      <c r="D1654" s="105"/>
      <c r="E1654" s="105"/>
      <c r="F1654" s="105"/>
      <c r="G1654" s="105"/>
      <c r="H1654" s="105"/>
      <c r="I1654" s="105"/>
      <c r="J1654" s="105"/>
      <c r="K1654" s="105"/>
      <c r="L1654" s="105"/>
      <c r="M1654" s="105"/>
      <c r="N1654" s="105"/>
      <c r="O1654" s="105"/>
      <c r="P1654"/>
      <c r="Q1654"/>
      <c r="R1654" s="106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5"/>
      <c r="C1655" s="105"/>
      <c r="D1655" s="105"/>
      <c r="E1655" s="105"/>
      <c r="F1655" s="105"/>
      <c r="G1655" s="105"/>
      <c r="H1655" s="105"/>
      <c r="I1655" s="105"/>
      <c r="J1655" s="105"/>
      <c r="K1655" s="105"/>
      <c r="L1655" s="105"/>
      <c r="M1655" s="105"/>
      <c r="N1655" s="105"/>
      <c r="O1655" s="105"/>
      <c r="P1655"/>
      <c r="Q1655"/>
      <c r="R1655" s="106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5"/>
      <c r="C1656" s="105"/>
      <c r="D1656" s="105"/>
      <c r="E1656" s="105"/>
      <c r="F1656" s="105"/>
      <c r="G1656" s="105"/>
      <c r="H1656" s="105"/>
      <c r="I1656" s="105"/>
      <c r="J1656" s="105"/>
      <c r="K1656" s="105"/>
      <c r="L1656" s="105"/>
      <c r="M1656" s="105"/>
      <c r="N1656" s="105"/>
      <c r="O1656" s="105"/>
      <c r="P1656"/>
      <c r="Q1656"/>
      <c r="R1656" s="106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5"/>
      <c r="C1657" s="105"/>
      <c r="D1657" s="105"/>
      <c r="E1657" s="105"/>
      <c r="F1657" s="105"/>
      <c r="G1657" s="105"/>
      <c r="H1657" s="105"/>
      <c r="I1657" s="105"/>
      <c r="J1657" s="105"/>
      <c r="K1657" s="105"/>
      <c r="L1657" s="105"/>
      <c r="M1657" s="105"/>
      <c r="N1657" s="105"/>
      <c r="O1657" s="105"/>
      <c r="P1657"/>
      <c r="Q1657"/>
      <c r="R1657" s="106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5"/>
      <c r="C1658" s="105"/>
      <c r="D1658" s="105"/>
      <c r="E1658" s="105"/>
      <c r="F1658" s="105"/>
      <c r="G1658" s="105"/>
      <c r="H1658" s="105"/>
      <c r="I1658" s="105"/>
      <c r="J1658" s="105"/>
      <c r="K1658" s="105"/>
      <c r="L1658" s="105"/>
      <c r="M1658" s="105"/>
      <c r="N1658" s="105"/>
      <c r="O1658" s="105"/>
      <c r="P1658"/>
      <c r="Q1658"/>
      <c r="R1658" s="106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5"/>
      <c r="C1659" s="105"/>
      <c r="D1659" s="105"/>
      <c r="E1659" s="105"/>
      <c r="F1659" s="105"/>
      <c r="G1659" s="105"/>
      <c r="H1659" s="105"/>
      <c r="I1659" s="105"/>
      <c r="J1659" s="105"/>
      <c r="K1659" s="105"/>
      <c r="L1659" s="105"/>
      <c r="M1659" s="105"/>
      <c r="N1659" s="105"/>
      <c r="O1659" s="105"/>
      <c r="P1659"/>
      <c r="Q1659"/>
      <c r="R1659" s="106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5"/>
      <c r="C1660" s="105"/>
      <c r="D1660" s="105"/>
      <c r="E1660" s="105"/>
      <c r="F1660" s="105"/>
      <c r="G1660" s="105"/>
      <c r="H1660" s="105"/>
      <c r="I1660" s="105"/>
      <c r="J1660" s="105"/>
      <c r="K1660" s="105"/>
      <c r="L1660" s="105"/>
      <c r="M1660" s="105"/>
      <c r="N1660" s="105"/>
      <c r="O1660" s="105"/>
      <c r="P1660"/>
      <c r="Q1660"/>
      <c r="R1660" s="106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5"/>
      <c r="C1661" s="105"/>
      <c r="D1661" s="105"/>
      <c r="E1661" s="105"/>
      <c r="F1661" s="105"/>
      <c r="G1661" s="105"/>
      <c r="H1661" s="105"/>
      <c r="I1661" s="105"/>
      <c r="J1661" s="105"/>
      <c r="K1661" s="105"/>
      <c r="L1661" s="105"/>
      <c r="M1661" s="105"/>
      <c r="N1661" s="105"/>
      <c r="O1661" s="105"/>
      <c r="P1661"/>
      <c r="Q1661"/>
      <c r="R1661" s="106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5"/>
      <c r="C1662" s="105"/>
      <c r="D1662" s="105"/>
      <c r="E1662" s="105"/>
      <c r="F1662" s="105"/>
      <c r="G1662" s="105"/>
      <c r="H1662" s="105"/>
      <c r="I1662" s="105"/>
      <c r="J1662" s="105"/>
      <c r="K1662" s="105"/>
      <c r="L1662" s="105"/>
      <c r="M1662" s="105"/>
      <c r="N1662" s="105"/>
      <c r="O1662" s="105"/>
      <c r="P1662"/>
      <c r="Q1662"/>
      <c r="R1662" s="106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5"/>
      <c r="C1663" s="105"/>
      <c r="D1663" s="105"/>
      <c r="E1663" s="105"/>
      <c r="F1663" s="105"/>
      <c r="G1663" s="105"/>
      <c r="H1663" s="105"/>
      <c r="I1663" s="105"/>
      <c r="J1663" s="105"/>
      <c r="K1663" s="105"/>
      <c r="L1663" s="105"/>
      <c r="M1663" s="105"/>
      <c r="N1663" s="105"/>
      <c r="O1663" s="105"/>
      <c r="P1663"/>
      <c r="Q1663"/>
      <c r="R1663" s="106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5"/>
      <c r="C1664" s="105"/>
      <c r="D1664" s="105"/>
      <c r="E1664" s="105"/>
      <c r="F1664" s="105"/>
      <c r="G1664" s="105"/>
      <c r="H1664" s="105"/>
      <c r="I1664" s="105"/>
      <c r="J1664" s="105"/>
      <c r="K1664" s="105"/>
      <c r="L1664" s="105"/>
      <c r="M1664" s="105"/>
      <c r="N1664" s="105"/>
      <c r="O1664" s="105"/>
      <c r="P1664"/>
      <c r="Q1664"/>
      <c r="R1664" s="106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5"/>
      <c r="C1665" s="105"/>
      <c r="D1665" s="105"/>
      <c r="E1665" s="105"/>
      <c r="F1665" s="105"/>
      <c r="G1665" s="105"/>
      <c r="H1665" s="105"/>
      <c r="I1665" s="105"/>
      <c r="J1665" s="105"/>
      <c r="K1665" s="105"/>
      <c r="L1665" s="105"/>
      <c r="M1665" s="105"/>
      <c r="N1665" s="105"/>
      <c r="O1665" s="105"/>
      <c r="P1665"/>
      <c r="Q1665"/>
      <c r="R1665" s="106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5"/>
      <c r="C1666" s="105"/>
      <c r="D1666" s="105"/>
      <c r="E1666" s="105"/>
      <c r="F1666" s="105"/>
      <c r="G1666" s="105"/>
      <c r="H1666" s="105"/>
      <c r="I1666" s="105"/>
      <c r="J1666" s="105"/>
      <c r="K1666" s="105"/>
      <c r="L1666" s="105"/>
      <c r="M1666" s="105"/>
      <c r="N1666" s="105"/>
      <c r="O1666" s="105"/>
      <c r="P1666"/>
      <c r="Q1666"/>
      <c r="R1666" s="106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5"/>
      <c r="C1667" s="105"/>
      <c r="D1667" s="105"/>
      <c r="E1667" s="105"/>
      <c r="F1667" s="105"/>
      <c r="G1667" s="105"/>
      <c r="H1667" s="105"/>
      <c r="I1667" s="105"/>
      <c r="J1667" s="105"/>
      <c r="K1667" s="105"/>
      <c r="L1667" s="105"/>
      <c r="M1667" s="105"/>
      <c r="N1667" s="105"/>
      <c r="O1667" s="105"/>
      <c r="P1667"/>
      <c r="Q1667"/>
      <c r="R1667" s="106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5"/>
      <c r="C1668" s="105"/>
      <c r="D1668" s="105"/>
      <c r="E1668" s="105"/>
      <c r="F1668" s="105"/>
      <c r="G1668" s="105"/>
      <c r="H1668" s="105"/>
      <c r="I1668" s="105"/>
      <c r="J1668" s="105"/>
      <c r="K1668" s="105"/>
      <c r="L1668" s="105"/>
      <c r="M1668" s="105"/>
      <c r="N1668" s="105"/>
      <c r="O1668" s="105"/>
      <c r="P1668"/>
      <c r="Q1668"/>
      <c r="R1668" s="106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5"/>
      <c r="C1669" s="105"/>
      <c r="D1669" s="105"/>
      <c r="E1669" s="105"/>
      <c r="F1669" s="105"/>
      <c r="G1669" s="105"/>
      <c r="H1669" s="105"/>
      <c r="I1669" s="105"/>
      <c r="J1669" s="105"/>
      <c r="K1669" s="105"/>
      <c r="L1669" s="105"/>
      <c r="M1669" s="105"/>
      <c r="N1669" s="105"/>
      <c r="O1669" s="105"/>
      <c r="P1669"/>
      <c r="Q1669"/>
      <c r="R1669" s="106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5"/>
      <c r="C1670" s="105"/>
      <c r="D1670" s="105"/>
      <c r="E1670" s="105"/>
      <c r="F1670" s="105"/>
      <c r="G1670" s="105"/>
      <c r="H1670" s="105"/>
      <c r="I1670" s="105"/>
      <c r="J1670" s="105"/>
      <c r="K1670" s="105"/>
      <c r="L1670" s="105"/>
      <c r="M1670" s="105"/>
      <c r="N1670" s="105"/>
      <c r="O1670" s="105"/>
      <c r="P1670"/>
      <c r="Q1670"/>
      <c r="R1670" s="106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5"/>
      <c r="C1671" s="105"/>
      <c r="D1671" s="105"/>
      <c r="E1671" s="105"/>
      <c r="F1671" s="105"/>
      <c r="G1671" s="105"/>
      <c r="H1671" s="105"/>
      <c r="I1671" s="105"/>
      <c r="J1671" s="105"/>
      <c r="K1671" s="105"/>
      <c r="L1671" s="105"/>
      <c r="M1671" s="105"/>
      <c r="N1671" s="105"/>
      <c r="O1671" s="105"/>
      <c r="P1671"/>
      <c r="Q1671"/>
      <c r="R1671" s="106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5"/>
      <c r="C1672" s="105"/>
      <c r="D1672" s="105"/>
      <c r="E1672" s="105"/>
      <c r="F1672" s="105"/>
      <c r="G1672" s="105"/>
      <c r="H1672" s="105"/>
      <c r="I1672" s="105"/>
      <c r="J1672" s="105"/>
      <c r="K1672" s="105"/>
      <c r="L1672" s="105"/>
      <c r="M1672" s="105"/>
      <c r="N1672" s="105"/>
      <c r="O1672" s="105"/>
      <c r="P1672"/>
      <c r="Q1672"/>
      <c r="R1672" s="106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5"/>
      <c r="C1673" s="105"/>
      <c r="D1673" s="105"/>
      <c r="E1673" s="105"/>
      <c r="F1673" s="105"/>
      <c r="G1673" s="105"/>
      <c r="H1673" s="105"/>
      <c r="I1673" s="105"/>
      <c r="J1673" s="105"/>
      <c r="K1673" s="105"/>
      <c r="L1673" s="105"/>
      <c r="M1673" s="105"/>
      <c r="N1673" s="105"/>
      <c r="O1673" s="105"/>
      <c r="P1673"/>
      <c r="Q1673"/>
      <c r="R1673" s="106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5"/>
      <c r="C1674" s="105"/>
      <c r="D1674" s="105"/>
      <c r="E1674" s="105"/>
      <c r="F1674" s="105"/>
      <c r="G1674" s="105"/>
      <c r="H1674" s="105"/>
      <c r="I1674" s="105"/>
      <c r="J1674" s="105"/>
      <c r="K1674" s="105"/>
      <c r="L1674" s="105"/>
      <c r="M1674" s="105"/>
      <c r="N1674" s="105"/>
      <c r="O1674" s="105"/>
      <c r="P1674"/>
      <c r="Q1674"/>
      <c r="R1674" s="106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5"/>
      <c r="C1675" s="105"/>
      <c r="D1675" s="105"/>
      <c r="E1675" s="105"/>
      <c r="F1675" s="105"/>
      <c r="G1675" s="105"/>
      <c r="H1675" s="105"/>
      <c r="I1675" s="105"/>
      <c r="J1675" s="105"/>
      <c r="K1675" s="105"/>
      <c r="L1675" s="105"/>
      <c r="M1675" s="105"/>
      <c r="N1675" s="105"/>
      <c r="O1675" s="105"/>
      <c r="P1675"/>
      <c r="Q1675"/>
      <c r="R1675" s="106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5"/>
      <c r="C1676" s="105"/>
      <c r="D1676" s="105"/>
      <c r="E1676" s="105"/>
      <c r="F1676" s="105"/>
      <c r="G1676" s="105"/>
      <c r="H1676" s="105"/>
      <c r="I1676" s="105"/>
      <c r="J1676" s="105"/>
      <c r="K1676" s="105"/>
      <c r="L1676" s="105"/>
      <c r="M1676" s="105"/>
      <c r="N1676" s="105"/>
      <c r="O1676" s="105"/>
      <c r="P1676"/>
      <c r="Q1676"/>
      <c r="R1676" s="106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5"/>
      <c r="C1677" s="105"/>
      <c r="D1677" s="105"/>
      <c r="E1677" s="105"/>
      <c r="F1677" s="105"/>
      <c r="G1677" s="105"/>
      <c r="H1677" s="105"/>
      <c r="I1677" s="105"/>
      <c r="J1677" s="105"/>
      <c r="K1677" s="105"/>
      <c r="L1677" s="105"/>
      <c r="M1677" s="105"/>
      <c r="N1677" s="105"/>
      <c r="O1677" s="105"/>
      <c r="P1677"/>
      <c r="Q1677"/>
      <c r="R1677" s="106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5"/>
      <c r="C1678" s="105"/>
      <c r="D1678" s="105"/>
      <c r="E1678" s="105"/>
      <c r="F1678" s="105"/>
      <c r="G1678" s="105"/>
      <c r="H1678" s="105"/>
      <c r="I1678" s="105"/>
      <c r="J1678" s="105"/>
      <c r="K1678" s="105"/>
      <c r="L1678" s="105"/>
      <c r="M1678" s="105"/>
      <c r="N1678" s="105"/>
      <c r="O1678" s="105"/>
      <c r="P1678"/>
      <c r="Q1678"/>
      <c r="R1678" s="106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5"/>
      <c r="C1679" s="105"/>
      <c r="D1679" s="105"/>
      <c r="E1679" s="105"/>
      <c r="F1679" s="105"/>
      <c r="G1679" s="105"/>
      <c r="H1679" s="105"/>
      <c r="I1679" s="105"/>
      <c r="J1679" s="105"/>
      <c r="K1679" s="105"/>
      <c r="L1679" s="105"/>
      <c r="M1679" s="105"/>
      <c r="N1679" s="105"/>
      <c r="O1679" s="105"/>
      <c r="P1679"/>
      <c r="Q1679"/>
      <c r="R1679" s="106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5"/>
      <c r="C1680" s="105"/>
      <c r="D1680" s="105"/>
      <c r="E1680" s="105"/>
      <c r="F1680" s="105"/>
      <c r="G1680" s="105"/>
      <c r="H1680" s="105"/>
      <c r="I1680" s="105"/>
      <c r="J1680" s="105"/>
      <c r="K1680" s="105"/>
      <c r="L1680" s="105"/>
      <c r="M1680" s="105"/>
      <c r="N1680" s="105"/>
      <c r="O1680" s="105"/>
      <c r="P1680"/>
      <c r="Q1680"/>
      <c r="R1680" s="106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5"/>
      <c r="C1681" s="105"/>
      <c r="D1681" s="105"/>
      <c r="E1681" s="105"/>
      <c r="F1681" s="105"/>
      <c r="G1681" s="105"/>
      <c r="H1681" s="105"/>
      <c r="I1681" s="105"/>
      <c r="J1681" s="105"/>
      <c r="K1681" s="105"/>
      <c r="L1681" s="105"/>
      <c r="M1681" s="105"/>
      <c r="N1681" s="105"/>
      <c r="O1681" s="105"/>
      <c r="P1681"/>
      <c r="Q1681"/>
      <c r="R1681" s="106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5"/>
      <c r="C1682" s="105"/>
      <c r="D1682" s="105"/>
      <c r="E1682" s="105"/>
      <c r="F1682" s="105"/>
      <c r="G1682" s="105"/>
      <c r="H1682" s="105"/>
      <c r="I1682" s="105"/>
      <c r="J1682" s="105"/>
      <c r="K1682" s="105"/>
      <c r="L1682" s="105"/>
      <c r="M1682" s="105"/>
      <c r="N1682" s="105"/>
      <c r="O1682" s="105"/>
      <c r="P1682"/>
      <c r="Q1682"/>
      <c r="R1682" s="106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5"/>
      <c r="C1683" s="105"/>
      <c r="D1683" s="105"/>
      <c r="E1683" s="105"/>
      <c r="F1683" s="105"/>
      <c r="G1683" s="105"/>
      <c r="H1683" s="105"/>
      <c r="I1683" s="105"/>
      <c r="J1683" s="105"/>
      <c r="K1683" s="105"/>
      <c r="L1683" s="105"/>
      <c r="M1683" s="105"/>
      <c r="N1683" s="105"/>
      <c r="O1683" s="105"/>
      <c r="P1683"/>
      <c r="Q1683"/>
      <c r="R1683" s="106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5"/>
      <c r="C1684" s="105"/>
      <c r="D1684" s="105"/>
      <c r="E1684" s="105"/>
      <c r="F1684" s="105"/>
      <c r="G1684" s="105"/>
      <c r="H1684" s="105"/>
      <c r="I1684" s="105"/>
      <c r="J1684" s="105"/>
      <c r="K1684" s="105"/>
      <c r="L1684" s="105"/>
      <c r="M1684" s="105"/>
      <c r="N1684" s="105"/>
      <c r="O1684" s="105"/>
      <c r="P1684"/>
      <c r="Q1684"/>
      <c r="R1684" s="106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5"/>
      <c r="C1685" s="105"/>
      <c r="D1685" s="105"/>
      <c r="E1685" s="105"/>
      <c r="F1685" s="105"/>
      <c r="G1685" s="105"/>
      <c r="H1685" s="105"/>
      <c r="I1685" s="105"/>
      <c r="J1685" s="105"/>
      <c r="K1685" s="105"/>
      <c r="L1685" s="105"/>
      <c r="M1685" s="105"/>
      <c r="N1685" s="105"/>
      <c r="O1685" s="105"/>
      <c r="P1685"/>
      <c r="Q1685"/>
      <c r="R1685" s="106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5"/>
      <c r="C1686" s="105"/>
      <c r="D1686" s="105"/>
      <c r="E1686" s="105"/>
      <c r="F1686" s="105"/>
      <c r="G1686" s="105"/>
      <c r="H1686" s="105"/>
      <c r="I1686" s="105"/>
      <c r="J1686" s="105"/>
      <c r="K1686" s="105"/>
      <c r="L1686" s="105"/>
      <c r="M1686" s="105"/>
      <c r="N1686" s="105"/>
      <c r="O1686" s="105"/>
      <c r="P1686"/>
      <c r="Q1686"/>
      <c r="R1686" s="106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5"/>
      <c r="C1687" s="105"/>
      <c r="D1687" s="105"/>
      <c r="E1687" s="105"/>
      <c r="F1687" s="105"/>
      <c r="G1687" s="105"/>
      <c r="H1687" s="105"/>
      <c r="I1687" s="105"/>
      <c r="J1687" s="105"/>
      <c r="K1687" s="105"/>
      <c r="L1687" s="105"/>
      <c r="M1687" s="105"/>
      <c r="N1687" s="105"/>
      <c r="O1687" s="105"/>
      <c r="P1687"/>
      <c r="Q1687"/>
      <c r="R1687" s="106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5"/>
      <c r="C1688" s="105"/>
      <c r="D1688" s="105"/>
      <c r="E1688" s="105"/>
      <c r="F1688" s="105"/>
      <c r="G1688" s="105"/>
      <c r="H1688" s="105"/>
      <c r="I1688" s="105"/>
      <c r="J1688" s="105"/>
      <c r="K1688" s="105"/>
      <c r="L1688" s="105"/>
      <c r="M1688" s="105"/>
      <c r="N1688" s="105"/>
      <c r="O1688" s="105"/>
      <c r="P1688"/>
      <c r="Q1688"/>
      <c r="R1688" s="106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5"/>
      <c r="C1689" s="105"/>
      <c r="D1689" s="105"/>
      <c r="E1689" s="105"/>
      <c r="F1689" s="105"/>
      <c r="G1689" s="105"/>
      <c r="H1689" s="105"/>
      <c r="I1689" s="105"/>
      <c r="J1689" s="105"/>
      <c r="K1689" s="105"/>
      <c r="L1689" s="105"/>
      <c r="M1689" s="105"/>
      <c r="N1689" s="105"/>
      <c r="O1689" s="105"/>
      <c r="P1689"/>
      <c r="Q1689"/>
      <c r="R1689" s="106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5"/>
      <c r="C1690" s="105"/>
      <c r="D1690" s="105"/>
      <c r="E1690" s="105"/>
      <c r="F1690" s="105"/>
      <c r="G1690" s="105"/>
      <c r="H1690" s="105"/>
      <c r="I1690" s="105"/>
      <c r="J1690" s="105"/>
      <c r="K1690" s="105"/>
      <c r="L1690" s="105"/>
      <c r="M1690" s="105"/>
      <c r="N1690" s="105"/>
      <c r="O1690" s="105"/>
      <c r="P1690"/>
      <c r="Q1690"/>
      <c r="R1690" s="106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5"/>
      <c r="C1691" s="105"/>
      <c r="D1691" s="105"/>
      <c r="E1691" s="105"/>
      <c r="F1691" s="105"/>
      <c r="G1691" s="105"/>
      <c r="H1691" s="105"/>
      <c r="I1691" s="105"/>
      <c r="J1691" s="105"/>
      <c r="K1691" s="105"/>
      <c r="L1691" s="105"/>
      <c r="M1691" s="105"/>
      <c r="N1691" s="105"/>
      <c r="O1691" s="105"/>
      <c r="P1691"/>
      <c r="Q1691"/>
      <c r="R1691" s="106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5"/>
      <c r="C1692" s="105"/>
      <c r="D1692" s="105"/>
      <c r="E1692" s="105"/>
      <c r="F1692" s="105"/>
      <c r="G1692" s="105"/>
      <c r="H1692" s="105"/>
      <c r="I1692" s="105"/>
      <c r="J1692" s="105"/>
      <c r="K1692" s="105"/>
      <c r="L1692" s="105"/>
      <c r="M1692" s="105"/>
      <c r="N1692" s="105"/>
      <c r="O1692" s="105"/>
      <c r="P1692"/>
      <c r="Q1692"/>
      <c r="R1692" s="106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5"/>
      <c r="C1693" s="105"/>
      <c r="D1693" s="105"/>
      <c r="E1693" s="105"/>
      <c r="F1693" s="105"/>
      <c r="G1693" s="105"/>
      <c r="H1693" s="105"/>
      <c r="I1693" s="105"/>
      <c r="J1693" s="105"/>
      <c r="K1693" s="105"/>
      <c r="L1693" s="105"/>
      <c r="M1693" s="105"/>
      <c r="N1693" s="105"/>
      <c r="O1693" s="105"/>
      <c r="P1693"/>
      <c r="Q1693"/>
      <c r="R1693" s="106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5"/>
      <c r="C1694" s="105"/>
      <c r="D1694" s="105"/>
      <c r="E1694" s="105"/>
      <c r="F1694" s="105"/>
      <c r="G1694" s="105"/>
      <c r="H1694" s="105"/>
      <c r="I1694" s="105"/>
      <c r="J1694" s="105"/>
      <c r="K1694" s="105"/>
      <c r="L1694" s="105"/>
      <c r="M1694" s="105"/>
      <c r="N1694" s="105"/>
      <c r="O1694" s="105"/>
      <c r="P1694"/>
      <c r="Q1694"/>
      <c r="R1694" s="106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5"/>
      <c r="C1695" s="105"/>
      <c r="D1695" s="105"/>
      <c r="E1695" s="105"/>
      <c r="F1695" s="105"/>
      <c r="G1695" s="105"/>
      <c r="H1695" s="105"/>
      <c r="I1695" s="105"/>
      <c r="J1695" s="105"/>
      <c r="K1695" s="105"/>
      <c r="L1695" s="105"/>
      <c r="M1695" s="105"/>
      <c r="N1695" s="105"/>
      <c r="O1695" s="105"/>
      <c r="P1695"/>
      <c r="Q1695"/>
      <c r="R1695" s="106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5"/>
      <c r="C1696" s="105"/>
      <c r="D1696" s="105"/>
      <c r="E1696" s="105"/>
      <c r="F1696" s="105"/>
      <c r="G1696" s="105"/>
      <c r="H1696" s="105"/>
      <c r="I1696" s="105"/>
      <c r="J1696" s="105"/>
      <c r="K1696" s="105"/>
      <c r="L1696" s="105"/>
      <c r="M1696" s="105"/>
      <c r="N1696" s="105"/>
      <c r="O1696" s="105"/>
      <c r="P1696"/>
      <c r="Q1696"/>
      <c r="R1696" s="106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5"/>
      <c r="C1697" s="105"/>
      <c r="D1697" s="105"/>
      <c r="E1697" s="105"/>
      <c r="F1697" s="105"/>
      <c r="G1697" s="105"/>
      <c r="H1697" s="105"/>
      <c r="I1697" s="105"/>
      <c r="J1697" s="105"/>
      <c r="K1697" s="105"/>
      <c r="L1697" s="105"/>
      <c r="M1697" s="105"/>
      <c r="N1697" s="105"/>
      <c r="O1697" s="105"/>
      <c r="P1697"/>
      <c r="Q1697"/>
      <c r="R1697" s="106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5"/>
      <c r="C1698" s="105"/>
      <c r="D1698" s="105"/>
      <c r="E1698" s="105"/>
      <c r="F1698" s="105"/>
      <c r="G1698" s="105"/>
      <c r="H1698" s="105"/>
      <c r="I1698" s="105"/>
      <c r="J1698" s="105"/>
      <c r="K1698" s="105"/>
      <c r="L1698" s="105"/>
      <c r="M1698" s="105"/>
      <c r="N1698" s="105"/>
      <c r="O1698" s="105"/>
      <c r="P1698"/>
      <c r="Q1698"/>
      <c r="R1698" s="106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5"/>
      <c r="C1699" s="105"/>
      <c r="D1699" s="105"/>
      <c r="E1699" s="105"/>
      <c r="F1699" s="105"/>
      <c r="G1699" s="105"/>
      <c r="H1699" s="105"/>
      <c r="I1699" s="105"/>
      <c r="J1699" s="105"/>
      <c r="K1699" s="105"/>
      <c r="L1699" s="105"/>
      <c r="M1699" s="105"/>
      <c r="N1699" s="105"/>
      <c r="O1699" s="105"/>
      <c r="P1699"/>
      <c r="Q1699"/>
      <c r="R1699" s="106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5"/>
      <c r="C1700" s="105"/>
      <c r="D1700" s="105"/>
      <c r="E1700" s="105"/>
      <c r="F1700" s="105"/>
      <c r="G1700" s="105"/>
      <c r="H1700" s="105"/>
      <c r="I1700" s="105"/>
      <c r="J1700" s="105"/>
      <c r="K1700" s="105"/>
      <c r="L1700" s="105"/>
      <c r="M1700" s="105"/>
      <c r="N1700" s="105"/>
      <c r="O1700" s="105"/>
      <c r="P1700"/>
      <c r="Q1700"/>
      <c r="R1700" s="106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5"/>
      <c r="C1701" s="105"/>
      <c r="D1701" s="105"/>
      <c r="E1701" s="105"/>
      <c r="F1701" s="105"/>
      <c r="G1701" s="105"/>
      <c r="H1701" s="105"/>
      <c r="I1701" s="105"/>
      <c r="J1701" s="105"/>
      <c r="K1701" s="105"/>
      <c r="L1701" s="105"/>
      <c r="M1701" s="105"/>
      <c r="N1701" s="105"/>
      <c r="O1701" s="105"/>
      <c r="P1701"/>
      <c r="Q1701"/>
      <c r="R1701" s="106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5"/>
      <c r="C1702" s="105"/>
      <c r="D1702" s="105"/>
      <c r="E1702" s="105"/>
      <c r="F1702" s="105"/>
      <c r="G1702" s="105"/>
      <c r="H1702" s="105"/>
      <c r="I1702" s="105"/>
      <c r="J1702" s="105"/>
      <c r="K1702" s="105"/>
      <c r="L1702" s="105"/>
      <c r="M1702" s="105"/>
      <c r="N1702" s="105"/>
      <c r="O1702" s="105"/>
      <c r="P1702"/>
      <c r="Q1702"/>
      <c r="R1702" s="106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5"/>
      <c r="C1703" s="105"/>
      <c r="D1703" s="105"/>
      <c r="E1703" s="105"/>
      <c r="F1703" s="105"/>
      <c r="G1703" s="105"/>
      <c r="H1703" s="105"/>
      <c r="I1703" s="105"/>
      <c r="J1703" s="105"/>
      <c r="K1703" s="105"/>
      <c r="L1703" s="105"/>
      <c r="M1703" s="105"/>
      <c r="N1703" s="105"/>
      <c r="O1703" s="105"/>
      <c r="P1703"/>
      <c r="Q1703"/>
      <c r="R1703" s="106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5"/>
      <c r="C1704" s="105"/>
      <c r="D1704" s="105"/>
      <c r="E1704" s="105"/>
      <c r="F1704" s="105"/>
      <c r="G1704" s="105"/>
      <c r="H1704" s="105"/>
      <c r="I1704" s="105"/>
      <c r="J1704" s="105"/>
      <c r="K1704" s="105"/>
      <c r="L1704" s="105"/>
      <c r="M1704" s="105"/>
      <c r="N1704" s="105"/>
      <c r="O1704" s="105"/>
      <c r="P1704"/>
      <c r="Q1704"/>
      <c r="R1704" s="106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5"/>
      <c r="C1705" s="105"/>
      <c r="D1705" s="105"/>
      <c r="E1705" s="105"/>
      <c r="F1705" s="105"/>
      <c r="G1705" s="105"/>
      <c r="H1705" s="105"/>
      <c r="I1705" s="105"/>
      <c r="J1705" s="105"/>
      <c r="K1705" s="105"/>
      <c r="L1705" s="105"/>
      <c r="M1705" s="105"/>
      <c r="N1705" s="105"/>
      <c r="O1705" s="105"/>
      <c r="P1705"/>
      <c r="Q1705"/>
      <c r="R1705" s="106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5"/>
      <c r="C1706" s="105"/>
      <c r="D1706" s="105"/>
      <c r="E1706" s="105"/>
      <c r="F1706" s="105"/>
      <c r="G1706" s="105"/>
      <c r="H1706" s="105"/>
      <c r="I1706" s="105"/>
      <c r="J1706" s="105"/>
      <c r="K1706" s="105"/>
      <c r="L1706" s="105"/>
      <c r="M1706" s="105"/>
      <c r="N1706" s="105"/>
      <c r="O1706" s="105"/>
      <c r="P1706"/>
      <c r="Q1706"/>
      <c r="R1706" s="106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5"/>
      <c r="C1707" s="105"/>
      <c r="D1707" s="105"/>
      <c r="E1707" s="105"/>
      <c r="F1707" s="105"/>
      <c r="G1707" s="105"/>
      <c r="H1707" s="105"/>
      <c r="I1707" s="105"/>
      <c r="J1707" s="105"/>
      <c r="K1707" s="105"/>
      <c r="L1707" s="105"/>
      <c r="M1707" s="105"/>
      <c r="N1707" s="105"/>
      <c r="O1707" s="105"/>
      <c r="P1707"/>
      <c r="Q1707"/>
      <c r="R1707" s="106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5"/>
      <c r="C1708" s="105"/>
      <c r="D1708" s="105"/>
      <c r="E1708" s="105"/>
      <c r="F1708" s="105"/>
      <c r="G1708" s="105"/>
      <c r="H1708" s="105"/>
      <c r="I1708" s="105"/>
      <c r="J1708" s="105"/>
      <c r="K1708" s="105"/>
      <c r="L1708" s="105"/>
      <c r="M1708" s="105"/>
      <c r="N1708" s="105"/>
      <c r="O1708" s="105"/>
      <c r="P1708"/>
      <c r="Q1708"/>
      <c r="R1708" s="106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5"/>
      <c r="C1709" s="105"/>
      <c r="D1709" s="105"/>
      <c r="E1709" s="105"/>
      <c r="F1709" s="105"/>
      <c r="G1709" s="105"/>
      <c r="H1709" s="105"/>
      <c r="I1709" s="105"/>
      <c r="J1709" s="105"/>
      <c r="K1709" s="105"/>
      <c r="L1709" s="105"/>
      <c r="M1709" s="105"/>
      <c r="N1709" s="105"/>
      <c r="O1709" s="105"/>
      <c r="P1709"/>
      <c r="Q1709"/>
      <c r="R1709" s="106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5"/>
      <c r="C1710" s="105"/>
      <c r="D1710" s="105"/>
      <c r="E1710" s="105"/>
      <c r="F1710" s="105"/>
      <c r="G1710" s="105"/>
      <c r="H1710" s="105"/>
      <c r="I1710" s="105"/>
      <c r="J1710" s="105"/>
      <c r="K1710" s="105"/>
      <c r="L1710" s="105"/>
      <c r="M1710" s="105"/>
      <c r="N1710" s="105"/>
      <c r="O1710" s="105"/>
      <c r="P1710"/>
      <c r="Q1710"/>
      <c r="R1710" s="106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5"/>
      <c r="C1711" s="105"/>
      <c r="D1711" s="105"/>
      <c r="E1711" s="105"/>
      <c r="F1711" s="105"/>
      <c r="G1711" s="105"/>
      <c r="H1711" s="105"/>
      <c r="I1711" s="105"/>
      <c r="J1711" s="105"/>
      <c r="K1711" s="105"/>
      <c r="L1711" s="105"/>
      <c r="M1711" s="105"/>
      <c r="N1711" s="105"/>
      <c r="O1711" s="105"/>
      <c r="P1711"/>
      <c r="Q1711"/>
      <c r="R1711" s="106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5"/>
      <c r="C1712" s="105"/>
      <c r="D1712" s="105"/>
      <c r="E1712" s="105"/>
      <c r="F1712" s="105"/>
      <c r="G1712" s="105"/>
      <c r="H1712" s="105"/>
      <c r="I1712" s="105"/>
      <c r="J1712" s="105"/>
      <c r="K1712" s="105"/>
      <c r="L1712" s="105"/>
      <c r="M1712" s="105"/>
      <c r="N1712" s="105"/>
      <c r="O1712" s="105"/>
      <c r="P1712"/>
      <c r="Q1712"/>
      <c r="R1712" s="106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5"/>
      <c r="C1713" s="105"/>
      <c r="D1713" s="105"/>
      <c r="E1713" s="105"/>
      <c r="F1713" s="105"/>
      <c r="G1713" s="105"/>
      <c r="H1713" s="105"/>
      <c r="I1713" s="105"/>
      <c r="J1713" s="105"/>
      <c r="K1713" s="105"/>
      <c r="L1713" s="105"/>
      <c r="M1713" s="105"/>
      <c r="N1713" s="105"/>
      <c r="O1713" s="105"/>
      <c r="P1713"/>
      <c r="Q1713"/>
      <c r="R1713" s="106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5"/>
      <c r="C1714" s="105"/>
      <c r="D1714" s="105"/>
      <c r="E1714" s="105"/>
      <c r="F1714" s="105"/>
      <c r="G1714" s="105"/>
      <c r="H1714" s="105"/>
      <c r="I1714" s="105"/>
      <c r="J1714" s="105"/>
      <c r="K1714" s="105"/>
      <c r="L1714" s="105"/>
      <c r="M1714" s="105"/>
      <c r="N1714" s="105"/>
      <c r="O1714" s="105"/>
      <c r="P1714"/>
      <c r="Q1714"/>
      <c r="R1714" s="106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5"/>
      <c r="C1715" s="105"/>
      <c r="D1715" s="105"/>
      <c r="E1715" s="105"/>
      <c r="F1715" s="105"/>
      <c r="G1715" s="105"/>
      <c r="H1715" s="105"/>
      <c r="I1715" s="105"/>
      <c r="J1715" s="105"/>
      <c r="K1715" s="105"/>
      <c r="L1715" s="105"/>
      <c r="M1715" s="105"/>
      <c r="N1715" s="105"/>
      <c r="O1715" s="105"/>
      <c r="P1715"/>
      <c r="Q1715"/>
      <c r="R1715" s="106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5"/>
      <c r="C1716" s="105"/>
      <c r="D1716" s="105"/>
      <c r="E1716" s="105"/>
      <c r="F1716" s="105"/>
      <c r="G1716" s="105"/>
      <c r="H1716" s="105"/>
      <c r="I1716" s="105"/>
      <c r="J1716" s="105"/>
      <c r="K1716" s="105"/>
      <c r="L1716" s="105"/>
      <c r="M1716" s="105"/>
      <c r="N1716" s="105"/>
      <c r="O1716" s="105"/>
      <c r="P1716"/>
      <c r="Q1716"/>
      <c r="R1716" s="106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5"/>
      <c r="C1717" s="105"/>
      <c r="D1717" s="105"/>
      <c r="E1717" s="105"/>
      <c r="F1717" s="105"/>
      <c r="G1717" s="105"/>
      <c r="H1717" s="105"/>
      <c r="I1717" s="105"/>
      <c r="J1717" s="105"/>
      <c r="K1717" s="105"/>
      <c r="L1717" s="105"/>
      <c r="M1717" s="105"/>
      <c r="N1717" s="105"/>
      <c r="O1717" s="105"/>
      <c r="P1717"/>
      <c r="Q1717"/>
      <c r="R1717" s="106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5"/>
      <c r="C1718" s="105"/>
      <c r="D1718" s="105"/>
      <c r="E1718" s="105"/>
      <c r="F1718" s="105"/>
      <c r="G1718" s="105"/>
      <c r="H1718" s="105"/>
      <c r="I1718" s="105"/>
      <c r="J1718" s="105"/>
      <c r="K1718" s="105"/>
      <c r="L1718" s="105"/>
      <c r="M1718" s="105"/>
      <c r="N1718" s="105"/>
      <c r="O1718" s="105"/>
      <c r="P1718"/>
      <c r="Q1718"/>
      <c r="R1718" s="106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5"/>
      <c r="C1719" s="105"/>
      <c r="D1719" s="105"/>
      <c r="E1719" s="105"/>
      <c r="F1719" s="105"/>
      <c r="G1719" s="105"/>
      <c r="H1719" s="105"/>
      <c r="I1719" s="105"/>
      <c r="J1719" s="105"/>
      <c r="K1719" s="105"/>
      <c r="L1719" s="105"/>
      <c r="M1719" s="105"/>
      <c r="N1719" s="105"/>
      <c r="O1719" s="105"/>
      <c r="P1719"/>
      <c r="Q1719"/>
      <c r="R1719" s="106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5"/>
      <c r="C1720" s="105"/>
      <c r="D1720" s="105"/>
      <c r="E1720" s="105"/>
      <c r="F1720" s="105"/>
      <c r="G1720" s="105"/>
      <c r="H1720" s="105"/>
      <c r="I1720" s="105"/>
      <c r="J1720" s="105"/>
      <c r="K1720" s="105"/>
      <c r="L1720" s="105"/>
      <c r="M1720" s="105"/>
      <c r="N1720" s="105"/>
      <c r="O1720" s="105"/>
      <c r="P1720"/>
      <c r="Q1720"/>
      <c r="R1720" s="106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5"/>
      <c r="C1721" s="105"/>
      <c r="D1721" s="105"/>
      <c r="E1721" s="105"/>
      <c r="F1721" s="105"/>
      <c r="G1721" s="105"/>
      <c r="H1721" s="105"/>
      <c r="I1721" s="105"/>
      <c r="J1721" s="105"/>
      <c r="K1721" s="105"/>
      <c r="L1721" s="105"/>
      <c r="M1721" s="105"/>
      <c r="N1721" s="105"/>
      <c r="O1721" s="105"/>
      <c r="P1721"/>
      <c r="Q1721"/>
      <c r="R1721" s="106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5"/>
      <c r="C1722" s="105"/>
      <c r="D1722" s="105"/>
      <c r="E1722" s="105"/>
      <c r="F1722" s="105"/>
      <c r="G1722" s="105"/>
      <c r="H1722" s="105"/>
      <c r="I1722" s="105"/>
      <c r="J1722" s="105"/>
      <c r="K1722" s="105"/>
      <c r="L1722" s="105"/>
      <c r="M1722" s="105"/>
      <c r="N1722" s="105"/>
      <c r="O1722" s="105"/>
      <c r="P1722"/>
      <c r="Q1722"/>
      <c r="R1722" s="106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5"/>
      <c r="C1723" s="105"/>
      <c r="D1723" s="105"/>
      <c r="E1723" s="105"/>
      <c r="F1723" s="105"/>
      <c r="G1723" s="105"/>
      <c r="H1723" s="105"/>
      <c r="I1723" s="105"/>
      <c r="J1723" s="105"/>
      <c r="K1723" s="105"/>
      <c r="L1723" s="105"/>
      <c r="M1723" s="105"/>
      <c r="N1723" s="105"/>
      <c r="O1723" s="105"/>
      <c r="P1723"/>
      <c r="Q1723"/>
      <c r="R1723" s="106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5"/>
      <c r="C1724" s="105"/>
      <c r="D1724" s="105"/>
      <c r="E1724" s="105"/>
      <c r="F1724" s="105"/>
      <c r="G1724" s="105"/>
      <c r="H1724" s="105"/>
      <c r="I1724" s="105"/>
      <c r="J1724" s="105"/>
      <c r="K1724" s="105"/>
      <c r="L1724" s="105"/>
      <c r="M1724" s="105"/>
      <c r="N1724" s="105"/>
      <c r="O1724" s="105"/>
      <c r="P1724"/>
      <c r="Q1724"/>
      <c r="R1724" s="106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5"/>
      <c r="C1725" s="105"/>
      <c r="D1725" s="105"/>
      <c r="E1725" s="105"/>
      <c r="F1725" s="105"/>
      <c r="G1725" s="105"/>
      <c r="H1725" s="105"/>
      <c r="I1725" s="105"/>
      <c r="J1725" s="105"/>
      <c r="K1725" s="105"/>
      <c r="L1725" s="105"/>
      <c r="M1725" s="105"/>
      <c r="N1725" s="105"/>
      <c r="O1725" s="105"/>
      <c r="P1725"/>
      <c r="Q1725"/>
      <c r="R1725" s="106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5"/>
      <c r="C1726" s="105"/>
      <c r="D1726" s="105"/>
      <c r="E1726" s="105"/>
      <c r="F1726" s="105"/>
      <c r="G1726" s="105"/>
      <c r="H1726" s="105"/>
      <c r="I1726" s="105"/>
      <c r="J1726" s="105"/>
      <c r="K1726" s="105"/>
      <c r="L1726" s="105"/>
      <c r="M1726" s="105"/>
      <c r="N1726" s="105"/>
      <c r="O1726" s="105"/>
      <c r="P1726"/>
      <c r="Q1726"/>
      <c r="R1726" s="106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5"/>
      <c r="C1727" s="105"/>
      <c r="D1727" s="105"/>
      <c r="E1727" s="105"/>
      <c r="F1727" s="105"/>
      <c r="G1727" s="105"/>
      <c r="H1727" s="105"/>
      <c r="I1727" s="105"/>
      <c r="J1727" s="105"/>
      <c r="K1727" s="105"/>
      <c r="L1727" s="105"/>
      <c r="M1727" s="105"/>
      <c r="N1727" s="105"/>
      <c r="O1727" s="105"/>
      <c r="P1727"/>
      <c r="Q1727"/>
      <c r="R1727" s="106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5"/>
      <c r="C1728" s="105"/>
      <c r="D1728" s="105"/>
      <c r="E1728" s="105"/>
      <c r="F1728" s="105"/>
      <c r="G1728" s="105"/>
      <c r="H1728" s="105"/>
      <c r="I1728" s="105"/>
      <c r="J1728" s="105"/>
      <c r="K1728" s="105"/>
      <c r="L1728" s="105"/>
      <c r="M1728" s="105"/>
      <c r="N1728" s="105"/>
      <c r="O1728" s="105"/>
      <c r="P1728"/>
      <c r="Q1728"/>
      <c r="R1728" s="106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5"/>
      <c r="C1729" s="105"/>
      <c r="D1729" s="105"/>
      <c r="E1729" s="105"/>
      <c r="F1729" s="105"/>
      <c r="G1729" s="105"/>
      <c r="H1729" s="105"/>
      <c r="I1729" s="105"/>
      <c r="J1729" s="105"/>
      <c r="K1729" s="105"/>
      <c r="L1729" s="105"/>
      <c r="M1729" s="105"/>
      <c r="N1729" s="105"/>
      <c r="O1729" s="105"/>
      <c r="P1729"/>
      <c r="Q1729"/>
      <c r="R1729" s="106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5"/>
      <c r="C1730" s="105"/>
      <c r="D1730" s="105"/>
      <c r="E1730" s="105"/>
      <c r="F1730" s="105"/>
      <c r="G1730" s="105"/>
      <c r="H1730" s="105"/>
      <c r="I1730" s="105"/>
      <c r="J1730" s="105"/>
      <c r="K1730" s="105"/>
      <c r="L1730" s="105"/>
      <c r="M1730" s="105"/>
      <c r="N1730" s="105"/>
      <c r="O1730" s="105"/>
      <c r="P1730"/>
      <c r="Q1730"/>
      <c r="R1730" s="106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5"/>
      <c r="C1731" s="105"/>
      <c r="D1731" s="105"/>
      <c r="E1731" s="105"/>
      <c r="F1731" s="105"/>
      <c r="G1731" s="105"/>
      <c r="H1731" s="105"/>
      <c r="I1731" s="105"/>
      <c r="J1731" s="105"/>
      <c r="K1731" s="105"/>
      <c r="L1731" s="105"/>
      <c r="M1731" s="105"/>
      <c r="N1731" s="105"/>
      <c r="O1731" s="105"/>
      <c r="P1731"/>
      <c r="Q1731"/>
      <c r="R1731" s="106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5"/>
      <c r="C1732" s="105"/>
      <c r="D1732" s="105"/>
      <c r="E1732" s="105"/>
      <c r="F1732" s="105"/>
      <c r="G1732" s="105"/>
      <c r="H1732" s="105"/>
      <c r="I1732" s="105"/>
      <c r="J1732" s="105"/>
      <c r="K1732" s="105"/>
      <c r="L1732" s="105"/>
      <c r="M1732" s="105"/>
      <c r="N1732" s="105"/>
      <c r="O1732" s="105"/>
      <c r="P1732"/>
      <c r="Q1732"/>
      <c r="R1732" s="106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5"/>
      <c r="C1733" s="105"/>
      <c r="D1733" s="105"/>
      <c r="E1733" s="105"/>
      <c r="F1733" s="105"/>
      <c r="G1733" s="105"/>
      <c r="H1733" s="105"/>
      <c r="I1733" s="105"/>
      <c r="J1733" s="105"/>
      <c r="K1733" s="105"/>
      <c r="L1733" s="105"/>
      <c r="M1733" s="105"/>
      <c r="N1733" s="105"/>
      <c r="O1733" s="105"/>
      <c r="P1733"/>
      <c r="Q1733"/>
      <c r="R1733" s="106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5"/>
      <c r="C1734" s="105"/>
      <c r="D1734" s="105"/>
      <c r="E1734" s="105"/>
      <c r="F1734" s="105"/>
      <c r="G1734" s="105"/>
      <c r="H1734" s="105"/>
      <c r="I1734" s="105"/>
      <c r="J1734" s="105"/>
      <c r="K1734" s="105"/>
      <c r="L1734" s="105"/>
      <c r="M1734" s="105"/>
      <c r="N1734" s="105"/>
      <c r="O1734" s="105"/>
      <c r="P1734"/>
      <c r="Q1734"/>
      <c r="R1734" s="106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5"/>
      <c r="C1735" s="105"/>
      <c r="D1735" s="105"/>
      <c r="E1735" s="105"/>
      <c r="F1735" s="105"/>
      <c r="G1735" s="105"/>
      <c r="H1735" s="105"/>
      <c r="I1735" s="105"/>
      <c r="J1735" s="105"/>
      <c r="K1735" s="105"/>
      <c r="L1735" s="105"/>
      <c r="M1735" s="105"/>
      <c r="N1735" s="105"/>
      <c r="O1735" s="105"/>
      <c r="P1735"/>
      <c r="Q1735"/>
      <c r="R1735" s="106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5"/>
      <c r="C1736" s="105"/>
      <c r="D1736" s="105"/>
      <c r="E1736" s="105"/>
      <c r="F1736" s="105"/>
      <c r="G1736" s="105"/>
      <c r="H1736" s="105"/>
      <c r="I1736" s="105"/>
      <c r="J1736" s="105"/>
      <c r="K1736" s="105"/>
      <c r="L1736" s="105"/>
      <c r="M1736" s="105"/>
      <c r="N1736" s="105"/>
      <c r="O1736" s="105"/>
      <c r="P1736"/>
      <c r="Q1736"/>
      <c r="R1736" s="106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5"/>
      <c r="C1737" s="105"/>
      <c r="D1737" s="105"/>
      <c r="E1737" s="105"/>
      <c r="F1737" s="105"/>
      <c r="G1737" s="105"/>
      <c r="H1737" s="105"/>
      <c r="I1737" s="105"/>
      <c r="J1737" s="105"/>
      <c r="K1737" s="105"/>
      <c r="L1737" s="105"/>
      <c r="M1737" s="105"/>
      <c r="N1737" s="105"/>
      <c r="O1737" s="105"/>
      <c r="P1737"/>
      <c r="Q1737"/>
      <c r="R1737" s="106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5"/>
      <c r="C1738" s="105"/>
      <c r="D1738" s="105"/>
      <c r="E1738" s="105"/>
      <c r="F1738" s="105"/>
      <c r="G1738" s="105"/>
      <c r="H1738" s="105"/>
      <c r="I1738" s="105"/>
      <c r="J1738" s="105"/>
      <c r="K1738" s="105"/>
      <c r="L1738" s="105"/>
      <c r="M1738" s="105"/>
      <c r="N1738" s="105"/>
      <c r="O1738" s="105"/>
      <c r="P1738"/>
      <c r="Q1738"/>
      <c r="R1738" s="106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5"/>
      <c r="C1739" s="105"/>
      <c r="D1739" s="105"/>
      <c r="E1739" s="105"/>
      <c r="F1739" s="105"/>
      <c r="G1739" s="105"/>
      <c r="H1739" s="105"/>
      <c r="I1739" s="105"/>
      <c r="J1739" s="105"/>
      <c r="K1739" s="105"/>
      <c r="L1739" s="105"/>
      <c r="M1739" s="105"/>
      <c r="N1739" s="105"/>
      <c r="O1739" s="105"/>
      <c r="P1739"/>
      <c r="Q1739"/>
      <c r="R1739" s="106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5"/>
      <c r="C1740" s="105"/>
      <c r="D1740" s="105"/>
      <c r="E1740" s="105"/>
      <c r="F1740" s="105"/>
      <c r="G1740" s="105"/>
      <c r="H1740" s="105"/>
      <c r="I1740" s="105"/>
      <c r="J1740" s="105"/>
      <c r="K1740" s="105"/>
      <c r="L1740" s="105"/>
      <c r="M1740" s="105"/>
      <c r="N1740" s="105"/>
      <c r="O1740" s="105"/>
      <c r="P1740"/>
      <c r="Q1740"/>
      <c r="R1740" s="106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5"/>
      <c r="C1741" s="105"/>
      <c r="D1741" s="105"/>
      <c r="E1741" s="105"/>
      <c r="F1741" s="105"/>
      <c r="G1741" s="105"/>
      <c r="H1741" s="105"/>
      <c r="I1741" s="105"/>
      <c r="J1741" s="105"/>
      <c r="K1741" s="105"/>
      <c r="L1741" s="105"/>
      <c r="M1741" s="105"/>
      <c r="N1741" s="105"/>
      <c r="O1741" s="105"/>
      <c r="P1741"/>
      <c r="Q1741"/>
      <c r="R1741" s="106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5"/>
      <c r="C1742" s="105"/>
      <c r="D1742" s="105"/>
      <c r="E1742" s="105"/>
      <c r="F1742" s="105"/>
      <c r="G1742" s="105"/>
      <c r="H1742" s="105"/>
      <c r="I1742" s="105"/>
      <c r="J1742" s="105"/>
      <c r="K1742" s="105"/>
      <c r="L1742" s="105"/>
      <c r="M1742" s="105"/>
      <c r="N1742" s="105"/>
      <c r="O1742" s="105"/>
      <c r="P1742"/>
      <c r="Q1742"/>
      <c r="R1742" s="106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5"/>
      <c r="C1743" s="105"/>
      <c r="D1743" s="105"/>
      <c r="E1743" s="105"/>
      <c r="F1743" s="105"/>
      <c r="G1743" s="105"/>
      <c r="H1743" s="105"/>
      <c r="I1743" s="105"/>
      <c r="J1743" s="105"/>
      <c r="K1743" s="105"/>
      <c r="L1743" s="105"/>
      <c r="M1743" s="105"/>
      <c r="N1743" s="105"/>
      <c r="O1743" s="105"/>
      <c r="P1743"/>
      <c r="Q1743"/>
      <c r="R1743" s="106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5"/>
      <c r="C1744" s="105"/>
      <c r="D1744" s="105"/>
      <c r="E1744" s="105"/>
      <c r="F1744" s="105"/>
      <c r="G1744" s="105"/>
      <c r="H1744" s="105"/>
      <c r="I1744" s="105"/>
      <c r="J1744" s="105"/>
      <c r="K1744" s="105"/>
      <c r="L1744" s="105"/>
      <c r="M1744" s="105"/>
      <c r="N1744" s="105"/>
      <c r="O1744" s="105"/>
      <c r="P1744"/>
      <c r="Q1744"/>
      <c r="R1744" s="106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5"/>
      <c r="C1745" s="105"/>
      <c r="D1745" s="105"/>
      <c r="E1745" s="105"/>
      <c r="F1745" s="105"/>
      <c r="G1745" s="105"/>
      <c r="H1745" s="105"/>
      <c r="I1745" s="105"/>
      <c r="J1745" s="105"/>
      <c r="K1745" s="105"/>
      <c r="L1745" s="105"/>
      <c r="M1745" s="105"/>
      <c r="N1745" s="105"/>
      <c r="O1745" s="105"/>
      <c r="P1745"/>
      <c r="Q1745"/>
      <c r="R1745" s="106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5"/>
      <c r="C1746" s="105"/>
      <c r="D1746" s="105"/>
      <c r="E1746" s="105"/>
      <c r="F1746" s="105"/>
      <c r="G1746" s="105"/>
      <c r="H1746" s="105"/>
      <c r="I1746" s="105"/>
      <c r="J1746" s="105"/>
      <c r="K1746" s="105"/>
      <c r="L1746" s="105"/>
      <c r="M1746" s="105"/>
      <c r="N1746" s="105"/>
      <c r="O1746" s="105"/>
      <c r="P1746"/>
      <c r="Q1746"/>
      <c r="R1746" s="106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5"/>
      <c r="C1747" s="105"/>
      <c r="D1747" s="105"/>
      <c r="E1747" s="105"/>
      <c r="F1747" s="105"/>
      <c r="G1747" s="105"/>
      <c r="H1747" s="105"/>
      <c r="I1747" s="105"/>
      <c r="J1747" s="105"/>
      <c r="K1747" s="105"/>
      <c r="L1747" s="105"/>
      <c r="M1747" s="105"/>
      <c r="N1747" s="105"/>
      <c r="O1747" s="105"/>
      <c r="P1747"/>
      <c r="Q1747"/>
      <c r="R1747" s="106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5"/>
      <c r="C1748" s="105"/>
      <c r="D1748" s="105"/>
      <c r="E1748" s="105"/>
      <c r="F1748" s="105"/>
      <c r="G1748" s="105"/>
      <c r="H1748" s="105"/>
      <c r="I1748" s="105"/>
      <c r="J1748" s="105"/>
      <c r="K1748" s="105"/>
      <c r="L1748" s="105"/>
      <c r="M1748" s="105"/>
      <c r="N1748" s="105"/>
      <c r="O1748" s="105"/>
      <c r="P1748"/>
      <c r="Q1748"/>
      <c r="R1748" s="106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5"/>
      <c r="C1749" s="105"/>
      <c r="D1749" s="105"/>
      <c r="E1749" s="105"/>
      <c r="F1749" s="105"/>
      <c r="G1749" s="105"/>
      <c r="H1749" s="105"/>
      <c r="I1749" s="105"/>
      <c r="J1749" s="105"/>
      <c r="K1749" s="105"/>
      <c r="L1749" s="105"/>
      <c r="M1749" s="105"/>
      <c r="N1749" s="105"/>
      <c r="O1749" s="105"/>
      <c r="P1749"/>
      <c r="Q1749"/>
      <c r="R1749" s="106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5"/>
      <c r="C1750" s="105"/>
      <c r="D1750" s="105"/>
      <c r="E1750" s="105"/>
      <c r="F1750" s="105"/>
      <c r="G1750" s="105"/>
      <c r="H1750" s="105"/>
      <c r="I1750" s="105"/>
      <c r="J1750" s="105"/>
      <c r="K1750" s="105"/>
      <c r="L1750" s="105"/>
      <c r="M1750" s="105"/>
      <c r="N1750" s="105"/>
      <c r="O1750" s="105"/>
      <c r="P1750"/>
      <c r="Q1750"/>
      <c r="R1750" s="106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5"/>
      <c r="C1751" s="105"/>
      <c r="D1751" s="105"/>
      <c r="E1751" s="105"/>
      <c r="F1751" s="105"/>
      <c r="G1751" s="105"/>
      <c r="H1751" s="105"/>
      <c r="I1751" s="105"/>
      <c r="J1751" s="105"/>
      <c r="K1751" s="105"/>
      <c r="L1751" s="105"/>
      <c r="M1751" s="105"/>
      <c r="N1751" s="105"/>
      <c r="O1751" s="105"/>
      <c r="P1751"/>
      <c r="Q1751"/>
      <c r="R1751" s="106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5"/>
      <c r="C1752" s="105"/>
      <c r="D1752" s="105"/>
      <c r="E1752" s="105"/>
      <c r="F1752" s="105"/>
      <c r="G1752" s="105"/>
      <c r="H1752" s="105"/>
      <c r="I1752" s="105"/>
      <c r="J1752" s="105"/>
      <c r="K1752" s="105"/>
      <c r="L1752" s="105"/>
      <c r="M1752" s="105"/>
      <c r="N1752" s="105"/>
      <c r="O1752" s="105"/>
      <c r="P1752"/>
      <c r="Q1752"/>
      <c r="R1752" s="106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5"/>
      <c r="C1753" s="105"/>
      <c r="D1753" s="105"/>
      <c r="E1753" s="105"/>
      <c r="F1753" s="105"/>
      <c r="G1753" s="105"/>
      <c r="H1753" s="105"/>
      <c r="I1753" s="105"/>
      <c r="J1753" s="105"/>
      <c r="K1753" s="105"/>
      <c r="L1753" s="105"/>
      <c r="M1753" s="105"/>
      <c r="N1753" s="105"/>
      <c r="O1753" s="105"/>
      <c r="P1753"/>
      <c r="Q1753"/>
      <c r="R1753" s="106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5"/>
      <c r="C1754" s="105"/>
      <c r="D1754" s="105"/>
      <c r="E1754" s="105"/>
      <c r="F1754" s="105"/>
      <c r="G1754" s="105"/>
      <c r="H1754" s="105"/>
      <c r="I1754" s="105"/>
      <c r="J1754" s="105"/>
      <c r="K1754" s="105"/>
      <c r="L1754" s="105"/>
      <c r="M1754" s="105"/>
      <c r="N1754" s="105"/>
      <c r="O1754" s="105"/>
      <c r="P1754"/>
      <c r="Q1754"/>
      <c r="R1754" s="106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5"/>
      <c r="C1755" s="105"/>
      <c r="D1755" s="105"/>
      <c r="E1755" s="105"/>
      <c r="F1755" s="105"/>
      <c r="G1755" s="105"/>
      <c r="H1755" s="105"/>
      <c r="I1755" s="105"/>
      <c r="J1755" s="105"/>
      <c r="K1755" s="105"/>
      <c r="L1755" s="105"/>
      <c r="M1755" s="105"/>
      <c r="N1755" s="105"/>
      <c r="O1755" s="105"/>
      <c r="P1755"/>
      <c r="Q1755"/>
      <c r="R1755" s="106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5"/>
      <c r="C1756" s="105"/>
      <c r="D1756" s="105"/>
      <c r="E1756" s="105"/>
      <c r="F1756" s="105"/>
      <c r="G1756" s="105"/>
      <c r="H1756" s="105"/>
      <c r="I1756" s="105"/>
      <c r="J1756" s="105"/>
      <c r="K1756" s="105"/>
      <c r="L1756" s="105"/>
      <c r="M1756" s="105"/>
      <c r="N1756" s="105"/>
      <c r="O1756" s="105"/>
      <c r="P1756"/>
      <c r="Q1756"/>
      <c r="R1756" s="106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5"/>
      <c r="C1757" s="105"/>
      <c r="D1757" s="105"/>
      <c r="E1757" s="105"/>
      <c r="F1757" s="105"/>
      <c r="G1757" s="105"/>
      <c r="H1757" s="105"/>
      <c r="I1757" s="105"/>
      <c r="J1757" s="105"/>
      <c r="K1757" s="105"/>
      <c r="L1757" s="105"/>
      <c r="M1757" s="105"/>
      <c r="N1757" s="105"/>
      <c r="O1757" s="105"/>
      <c r="P1757"/>
      <c r="Q1757"/>
      <c r="R1757" s="106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5"/>
      <c r="C1758" s="105"/>
      <c r="D1758" s="105"/>
      <c r="E1758" s="105"/>
      <c r="F1758" s="105"/>
      <c r="G1758" s="105"/>
      <c r="H1758" s="105"/>
      <c r="I1758" s="105"/>
      <c r="J1758" s="105"/>
      <c r="K1758" s="105"/>
      <c r="L1758" s="105"/>
      <c r="M1758" s="105"/>
      <c r="N1758" s="105"/>
      <c r="O1758" s="105"/>
      <c r="P1758"/>
      <c r="Q1758"/>
      <c r="R1758" s="106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5"/>
      <c r="C1759" s="105"/>
      <c r="D1759" s="105"/>
      <c r="E1759" s="105"/>
      <c r="F1759" s="105"/>
      <c r="G1759" s="105"/>
      <c r="H1759" s="105"/>
      <c r="I1759" s="105"/>
      <c r="J1759" s="105"/>
      <c r="K1759" s="105"/>
      <c r="L1759" s="105"/>
      <c r="M1759" s="105"/>
      <c r="N1759" s="105"/>
      <c r="O1759" s="105"/>
      <c r="P1759"/>
      <c r="Q1759"/>
      <c r="R1759" s="106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5"/>
      <c r="C1760" s="105"/>
      <c r="D1760" s="105"/>
      <c r="E1760" s="105"/>
      <c r="F1760" s="105"/>
      <c r="G1760" s="105"/>
      <c r="H1760" s="105"/>
      <c r="I1760" s="105"/>
      <c r="J1760" s="105"/>
      <c r="K1760" s="105"/>
      <c r="L1760" s="105"/>
      <c r="M1760" s="105"/>
      <c r="N1760" s="105"/>
      <c r="O1760" s="105"/>
      <c r="P1760"/>
      <c r="Q1760"/>
      <c r="R1760" s="106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5"/>
      <c r="C1761" s="105"/>
      <c r="D1761" s="105"/>
      <c r="E1761" s="105"/>
      <c r="F1761" s="105"/>
      <c r="G1761" s="105"/>
      <c r="H1761" s="105"/>
      <c r="I1761" s="105"/>
      <c r="J1761" s="105"/>
      <c r="K1761" s="105"/>
      <c r="L1761" s="105"/>
      <c r="M1761" s="105"/>
      <c r="N1761" s="105"/>
      <c r="O1761" s="105"/>
      <c r="P1761"/>
      <c r="Q1761"/>
      <c r="R1761" s="106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5"/>
      <c r="C1762" s="105"/>
      <c r="D1762" s="105"/>
      <c r="E1762" s="105"/>
      <c r="F1762" s="105"/>
      <c r="G1762" s="105"/>
      <c r="H1762" s="105"/>
      <c r="I1762" s="105"/>
      <c r="J1762" s="105"/>
      <c r="K1762" s="105"/>
      <c r="L1762" s="105"/>
      <c r="M1762" s="105"/>
      <c r="N1762" s="105"/>
      <c r="O1762" s="105"/>
      <c r="P1762"/>
      <c r="Q1762"/>
      <c r="R1762" s="106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5"/>
      <c r="C1763" s="105"/>
      <c r="D1763" s="105"/>
      <c r="E1763" s="105"/>
      <c r="F1763" s="105"/>
      <c r="G1763" s="105"/>
      <c r="H1763" s="105"/>
      <c r="I1763" s="105"/>
      <c r="J1763" s="105"/>
      <c r="K1763" s="105"/>
      <c r="L1763" s="105"/>
      <c r="M1763" s="105"/>
      <c r="N1763" s="105"/>
      <c r="O1763" s="105"/>
      <c r="P1763"/>
      <c r="Q1763"/>
      <c r="R1763" s="106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5"/>
      <c r="C1764" s="105"/>
      <c r="D1764" s="105"/>
      <c r="E1764" s="105"/>
      <c r="F1764" s="105"/>
      <c r="G1764" s="105"/>
      <c r="H1764" s="105"/>
      <c r="I1764" s="105"/>
      <c r="J1764" s="105"/>
      <c r="K1764" s="105"/>
      <c r="L1764" s="105"/>
      <c r="M1764" s="105"/>
      <c r="N1764" s="105"/>
      <c r="O1764" s="105"/>
      <c r="P1764"/>
      <c r="Q1764"/>
      <c r="R1764" s="106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5"/>
      <c r="C1765" s="105"/>
      <c r="D1765" s="105"/>
      <c r="E1765" s="105"/>
      <c r="F1765" s="105"/>
      <c r="G1765" s="105"/>
      <c r="H1765" s="105"/>
      <c r="I1765" s="105"/>
      <c r="J1765" s="105"/>
      <c r="K1765" s="105"/>
      <c r="L1765" s="105"/>
      <c r="M1765" s="105"/>
      <c r="N1765" s="105"/>
      <c r="O1765" s="105"/>
      <c r="P1765"/>
      <c r="Q1765"/>
      <c r="R1765" s="106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5"/>
      <c r="C1766" s="105"/>
      <c r="D1766" s="105"/>
      <c r="E1766" s="105"/>
      <c r="F1766" s="105"/>
      <c r="G1766" s="105"/>
      <c r="H1766" s="105"/>
      <c r="I1766" s="105"/>
      <c r="J1766" s="105"/>
      <c r="K1766" s="105"/>
      <c r="L1766" s="105"/>
      <c r="M1766" s="105"/>
      <c r="N1766" s="105"/>
      <c r="O1766" s="105"/>
      <c r="P1766"/>
      <c r="Q1766"/>
      <c r="R1766" s="106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5"/>
      <c r="C1767" s="105"/>
      <c r="D1767" s="105"/>
      <c r="E1767" s="105"/>
      <c r="F1767" s="105"/>
      <c r="G1767" s="105"/>
      <c r="H1767" s="105"/>
      <c r="I1767" s="105"/>
      <c r="J1767" s="105"/>
      <c r="K1767" s="105"/>
      <c r="L1767" s="105"/>
      <c r="M1767" s="105"/>
      <c r="N1767" s="105"/>
      <c r="O1767" s="105"/>
      <c r="P1767"/>
      <c r="Q1767"/>
      <c r="R1767" s="106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5"/>
      <c r="C1768" s="105"/>
      <c r="D1768" s="105"/>
      <c r="E1768" s="105"/>
      <c r="F1768" s="105"/>
      <c r="G1768" s="105"/>
      <c r="H1768" s="105"/>
      <c r="I1768" s="105"/>
      <c r="J1768" s="105"/>
      <c r="K1768" s="105"/>
      <c r="L1768" s="105"/>
      <c r="M1768" s="105"/>
      <c r="N1768" s="105"/>
      <c r="O1768" s="105"/>
      <c r="P1768"/>
      <c r="Q1768"/>
      <c r="R1768" s="106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5"/>
      <c r="C1769" s="105"/>
      <c r="D1769" s="105"/>
      <c r="E1769" s="105"/>
      <c r="F1769" s="105"/>
      <c r="G1769" s="105"/>
      <c r="H1769" s="105"/>
      <c r="I1769" s="105"/>
      <c r="J1769" s="105"/>
      <c r="K1769" s="105"/>
      <c r="L1769" s="105"/>
      <c r="M1769" s="105"/>
      <c r="N1769" s="105"/>
      <c r="O1769" s="105"/>
      <c r="P1769"/>
      <c r="Q1769"/>
      <c r="R1769" s="106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5"/>
      <c r="C1770" s="105"/>
      <c r="D1770" s="105"/>
      <c r="E1770" s="105"/>
      <c r="F1770" s="105"/>
      <c r="G1770" s="105"/>
      <c r="H1770" s="105"/>
      <c r="I1770" s="105"/>
      <c r="J1770" s="105"/>
      <c r="K1770" s="105"/>
      <c r="L1770" s="105"/>
      <c r="M1770" s="105"/>
      <c r="N1770" s="105"/>
      <c r="O1770" s="105"/>
      <c r="P1770"/>
      <c r="Q1770"/>
      <c r="R1770" s="106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5"/>
      <c r="C1771" s="105"/>
      <c r="D1771" s="105"/>
      <c r="E1771" s="105"/>
      <c r="F1771" s="105"/>
      <c r="G1771" s="105"/>
      <c r="H1771" s="105"/>
      <c r="I1771" s="105"/>
      <c r="J1771" s="105"/>
      <c r="K1771" s="105"/>
      <c r="L1771" s="105"/>
      <c r="M1771" s="105"/>
      <c r="N1771" s="105"/>
      <c r="O1771" s="105"/>
      <c r="P1771"/>
      <c r="Q1771"/>
      <c r="R1771" s="106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5"/>
      <c r="C1772" s="105"/>
      <c r="D1772" s="105"/>
      <c r="E1772" s="105"/>
      <c r="F1772" s="105"/>
      <c r="G1772" s="105"/>
      <c r="H1772" s="105"/>
      <c r="I1772" s="105"/>
      <c r="J1772" s="105"/>
      <c r="K1772" s="105"/>
      <c r="L1772" s="105"/>
      <c r="M1772" s="105"/>
      <c r="N1772" s="105"/>
      <c r="O1772" s="105"/>
      <c r="P1772"/>
      <c r="Q1772"/>
      <c r="R1772" s="106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5"/>
      <c r="C1773" s="105"/>
      <c r="D1773" s="105"/>
      <c r="E1773" s="105"/>
      <c r="F1773" s="105"/>
      <c r="G1773" s="105"/>
      <c r="H1773" s="105"/>
      <c r="I1773" s="105"/>
      <c r="J1773" s="105"/>
      <c r="K1773" s="105"/>
      <c r="L1773" s="105"/>
      <c r="M1773" s="105"/>
      <c r="N1773" s="105"/>
      <c r="O1773" s="105"/>
      <c r="P1773"/>
      <c r="Q1773"/>
      <c r="R1773" s="106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5"/>
      <c r="C1774" s="105"/>
      <c r="D1774" s="105"/>
      <c r="E1774" s="105"/>
      <c r="F1774" s="105"/>
      <c r="G1774" s="105"/>
      <c r="H1774" s="105"/>
      <c r="I1774" s="105"/>
      <c r="J1774" s="105"/>
      <c r="K1774" s="105"/>
      <c r="L1774" s="105"/>
      <c r="M1774" s="105"/>
      <c r="N1774" s="105"/>
      <c r="O1774" s="105"/>
      <c r="P1774"/>
      <c r="Q1774"/>
      <c r="R1774" s="106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5"/>
      <c r="C1775" s="105"/>
      <c r="D1775" s="105"/>
      <c r="E1775" s="105"/>
      <c r="F1775" s="105"/>
      <c r="G1775" s="105"/>
      <c r="H1775" s="105"/>
      <c r="I1775" s="105"/>
      <c r="J1775" s="105"/>
      <c r="K1775" s="105"/>
      <c r="L1775" s="105"/>
      <c r="M1775" s="105"/>
      <c r="N1775" s="105"/>
      <c r="O1775" s="105"/>
      <c r="P1775"/>
      <c r="Q1775"/>
      <c r="R1775" s="106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5"/>
      <c r="C1776" s="105"/>
      <c r="D1776" s="105"/>
      <c r="E1776" s="105"/>
      <c r="F1776" s="105"/>
      <c r="G1776" s="105"/>
      <c r="H1776" s="105"/>
      <c r="I1776" s="105"/>
      <c r="J1776" s="105"/>
      <c r="K1776" s="105"/>
      <c r="L1776" s="105"/>
      <c r="M1776" s="105"/>
      <c r="N1776" s="105"/>
      <c r="O1776" s="105"/>
      <c r="P1776"/>
      <c r="Q1776"/>
      <c r="R1776" s="106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5"/>
      <c r="C1777" s="105"/>
      <c r="D1777" s="105"/>
      <c r="E1777" s="105"/>
      <c r="F1777" s="105"/>
      <c r="G1777" s="105"/>
      <c r="H1777" s="105"/>
      <c r="I1777" s="105"/>
      <c r="J1777" s="105"/>
      <c r="K1777" s="105"/>
      <c r="L1777" s="105"/>
      <c r="M1777" s="105"/>
      <c r="N1777" s="105"/>
      <c r="O1777" s="105"/>
      <c r="P1777"/>
      <c r="Q1777"/>
      <c r="R1777" s="106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5"/>
      <c r="C1778" s="105"/>
      <c r="D1778" s="105"/>
      <c r="E1778" s="105"/>
      <c r="F1778" s="105"/>
      <c r="G1778" s="105"/>
      <c r="H1778" s="105"/>
      <c r="I1778" s="105"/>
      <c r="J1778" s="105"/>
      <c r="K1778" s="105"/>
      <c r="L1778" s="105"/>
      <c r="M1778" s="105"/>
      <c r="N1778" s="105"/>
      <c r="O1778" s="105"/>
      <c r="P1778"/>
      <c r="Q1778"/>
      <c r="R1778" s="106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5"/>
      <c r="C1779" s="105"/>
      <c r="D1779" s="105"/>
      <c r="E1779" s="105"/>
      <c r="F1779" s="105"/>
      <c r="G1779" s="105"/>
      <c r="H1779" s="105"/>
      <c r="I1779" s="105"/>
      <c r="J1779" s="105"/>
      <c r="K1779" s="105"/>
      <c r="L1779" s="105"/>
      <c r="M1779" s="105"/>
      <c r="N1779" s="105"/>
      <c r="O1779" s="105"/>
      <c r="P1779"/>
      <c r="Q1779"/>
      <c r="R1779" s="106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5"/>
      <c r="C1780" s="105"/>
      <c r="D1780" s="105"/>
      <c r="E1780" s="105"/>
      <c r="F1780" s="105"/>
      <c r="G1780" s="105"/>
      <c r="H1780" s="105"/>
      <c r="I1780" s="105"/>
      <c r="J1780" s="105"/>
      <c r="K1780" s="105"/>
      <c r="L1780" s="105"/>
      <c r="M1780" s="105"/>
      <c r="N1780" s="105"/>
      <c r="O1780" s="105"/>
      <c r="P1780"/>
      <c r="Q1780"/>
      <c r="R1780" s="106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5"/>
      <c r="C1781" s="105"/>
      <c r="D1781" s="105"/>
      <c r="E1781" s="105"/>
      <c r="F1781" s="105"/>
      <c r="G1781" s="105"/>
      <c r="H1781" s="105"/>
      <c r="I1781" s="105"/>
      <c r="J1781" s="105"/>
      <c r="K1781" s="105"/>
      <c r="L1781" s="105"/>
      <c r="M1781" s="105"/>
      <c r="N1781" s="105"/>
      <c r="O1781" s="105"/>
      <c r="P1781"/>
      <c r="Q1781"/>
      <c r="R1781" s="106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5"/>
      <c r="C1782" s="105"/>
      <c r="D1782" s="105"/>
      <c r="E1782" s="105"/>
      <c r="F1782" s="105"/>
      <c r="G1782" s="105"/>
      <c r="H1782" s="105"/>
      <c r="I1782" s="105"/>
      <c r="J1782" s="105"/>
      <c r="K1782" s="105"/>
      <c r="L1782" s="105"/>
      <c r="M1782" s="105"/>
      <c r="N1782" s="105"/>
      <c r="O1782" s="105"/>
      <c r="P1782"/>
      <c r="Q1782"/>
      <c r="R1782" s="106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5"/>
      <c r="C1783" s="105"/>
      <c r="D1783" s="105"/>
      <c r="E1783" s="105"/>
      <c r="F1783" s="105"/>
      <c r="G1783" s="105"/>
      <c r="H1783" s="105"/>
      <c r="I1783" s="105"/>
      <c r="J1783" s="105"/>
      <c r="K1783" s="105"/>
      <c r="L1783" s="105"/>
      <c r="M1783" s="105"/>
      <c r="N1783" s="105"/>
      <c r="O1783" s="105"/>
      <c r="P1783"/>
      <c r="Q1783"/>
      <c r="R1783" s="106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5"/>
      <c r="C1784" s="105"/>
      <c r="D1784" s="105"/>
      <c r="E1784" s="105"/>
      <c r="F1784" s="105"/>
      <c r="G1784" s="105"/>
      <c r="H1784" s="105"/>
      <c r="I1784" s="105"/>
      <c r="J1784" s="105"/>
      <c r="K1784" s="105"/>
      <c r="L1784" s="105"/>
      <c r="M1784" s="105"/>
      <c r="N1784" s="105"/>
      <c r="O1784" s="105"/>
      <c r="P1784"/>
      <c r="Q1784"/>
      <c r="R1784" s="106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5"/>
      <c r="C1785" s="105"/>
      <c r="D1785" s="105"/>
      <c r="E1785" s="105"/>
      <c r="F1785" s="105"/>
      <c r="G1785" s="105"/>
      <c r="H1785" s="105"/>
      <c r="I1785" s="105"/>
      <c r="J1785" s="105"/>
      <c r="K1785" s="105"/>
      <c r="L1785" s="105"/>
      <c r="M1785" s="105"/>
      <c r="N1785" s="105"/>
      <c r="O1785" s="105"/>
      <c r="P1785"/>
      <c r="Q1785"/>
      <c r="R1785" s="106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5"/>
      <c r="C1786" s="105"/>
      <c r="D1786" s="105"/>
      <c r="E1786" s="105"/>
      <c r="F1786" s="105"/>
      <c r="G1786" s="105"/>
      <c r="H1786" s="105"/>
      <c r="I1786" s="105"/>
      <c r="J1786" s="105"/>
      <c r="K1786" s="105"/>
      <c r="L1786" s="105"/>
      <c r="M1786" s="105"/>
      <c r="N1786" s="105"/>
      <c r="O1786" s="105"/>
      <c r="P1786"/>
      <c r="Q1786"/>
      <c r="R1786" s="106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5"/>
      <c r="C1787" s="105"/>
      <c r="D1787" s="105"/>
      <c r="E1787" s="105"/>
      <c r="F1787" s="105"/>
      <c r="G1787" s="105"/>
      <c r="H1787" s="105"/>
      <c r="I1787" s="105"/>
      <c r="J1787" s="105"/>
      <c r="K1787" s="105"/>
      <c r="L1787" s="105"/>
      <c r="M1787" s="105"/>
      <c r="N1787" s="105"/>
      <c r="O1787" s="105"/>
      <c r="P1787"/>
      <c r="Q1787"/>
      <c r="R1787" s="106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5"/>
      <c r="C1788" s="105"/>
      <c r="D1788" s="105"/>
      <c r="E1788" s="105"/>
      <c r="F1788" s="105"/>
      <c r="G1788" s="105"/>
      <c r="H1788" s="105"/>
      <c r="I1788" s="105"/>
      <c r="J1788" s="105"/>
      <c r="K1788" s="105"/>
      <c r="L1788" s="105"/>
      <c r="M1788" s="105"/>
      <c r="N1788" s="105"/>
      <c r="O1788" s="105"/>
      <c r="P1788"/>
      <c r="Q1788"/>
      <c r="R1788" s="106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5"/>
      <c r="C1789" s="105"/>
      <c r="D1789" s="105"/>
      <c r="E1789" s="105"/>
      <c r="F1789" s="105"/>
      <c r="G1789" s="105"/>
      <c r="H1789" s="105"/>
      <c r="I1789" s="105"/>
      <c r="J1789" s="105"/>
      <c r="K1789" s="105"/>
      <c r="L1789" s="105"/>
      <c r="M1789" s="105"/>
      <c r="N1789" s="105"/>
      <c r="O1789" s="105"/>
      <c r="P1789"/>
      <c r="Q1789"/>
      <c r="R1789" s="106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5"/>
      <c r="C1790" s="105"/>
      <c r="D1790" s="105"/>
      <c r="E1790" s="105"/>
      <c r="F1790" s="105"/>
      <c r="G1790" s="105"/>
      <c r="H1790" s="105"/>
      <c r="I1790" s="105"/>
      <c r="J1790" s="105"/>
      <c r="K1790" s="105"/>
      <c r="L1790" s="105"/>
      <c r="M1790" s="105"/>
      <c r="N1790" s="105"/>
      <c r="O1790" s="105"/>
      <c r="P1790"/>
      <c r="Q1790"/>
      <c r="R1790" s="106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5"/>
      <c r="C1791" s="105"/>
      <c r="D1791" s="105"/>
      <c r="E1791" s="105"/>
      <c r="F1791" s="105"/>
      <c r="G1791" s="105"/>
      <c r="H1791" s="105"/>
      <c r="I1791" s="105"/>
      <c r="J1791" s="105"/>
      <c r="K1791" s="105"/>
      <c r="L1791" s="105"/>
      <c r="M1791" s="105"/>
      <c r="N1791" s="105"/>
      <c r="O1791" s="105"/>
      <c r="P1791"/>
      <c r="Q1791"/>
      <c r="R1791" s="106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5"/>
      <c r="C1792" s="105"/>
      <c r="D1792" s="105"/>
      <c r="E1792" s="105"/>
      <c r="F1792" s="105"/>
      <c r="G1792" s="105"/>
      <c r="H1792" s="105"/>
      <c r="I1792" s="105"/>
      <c r="J1792" s="105"/>
      <c r="K1792" s="105"/>
      <c r="L1792" s="105"/>
      <c r="M1792" s="105"/>
      <c r="N1792" s="105"/>
      <c r="O1792" s="105"/>
      <c r="P1792"/>
      <c r="Q1792"/>
      <c r="R1792" s="106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5"/>
      <c r="C1793" s="105"/>
      <c r="D1793" s="105"/>
      <c r="E1793" s="105"/>
      <c r="F1793" s="105"/>
      <c r="G1793" s="105"/>
      <c r="H1793" s="105"/>
      <c r="I1793" s="105"/>
      <c r="J1793" s="105"/>
      <c r="K1793" s="105"/>
      <c r="L1793" s="105"/>
      <c r="M1793" s="105"/>
      <c r="N1793" s="105"/>
      <c r="O1793" s="105"/>
      <c r="P1793"/>
      <c r="Q1793"/>
      <c r="R1793" s="106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5"/>
      <c r="C1794" s="105"/>
      <c r="D1794" s="105"/>
      <c r="E1794" s="105"/>
      <c r="F1794" s="105"/>
      <c r="G1794" s="105"/>
      <c r="H1794" s="105"/>
      <c r="I1794" s="105"/>
      <c r="J1794" s="105"/>
      <c r="K1794" s="105"/>
      <c r="L1794" s="105"/>
      <c r="M1794" s="105"/>
      <c r="N1794" s="105"/>
      <c r="O1794" s="105"/>
      <c r="P1794"/>
      <c r="Q1794"/>
      <c r="R1794" s="106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5"/>
      <c r="C1795" s="105"/>
      <c r="D1795" s="105"/>
      <c r="E1795" s="105"/>
      <c r="F1795" s="105"/>
      <c r="G1795" s="105"/>
      <c r="H1795" s="105"/>
      <c r="I1795" s="105"/>
      <c r="J1795" s="105"/>
      <c r="K1795" s="105"/>
      <c r="L1795" s="105"/>
      <c r="M1795" s="105"/>
      <c r="N1795" s="105"/>
      <c r="O1795" s="105"/>
      <c r="P1795"/>
      <c r="Q1795"/>
      <c r="R1795" s="106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5"/>
      <c r="C1796" s="105"/>
      <c r="D1796" s="105"/>
      <c r="E1796" s="105"/>
      <c r="F1796" s="105"/>
      <c r="G1796" s="105"/>
      <c r="H1796" s="105"/>
      <c r="I1796" s="105"/>
      <c r="J1796" s="105"/>
      <c r="K1796" s="105"/>
      <c r="L1796" s="105"/>
      <c r="M1796" s="105"/>
      <c r="N1796" s="105"/>
      <c r="O1796" s="105"/>
      <c r="P1796"/>
      <c r="Q1796"/>
      <c r="R1796" s="106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5"/>
      <c r="C1797" s="105"/>
      <c r="D1797" s="105"/>
      <c r="E1797" s="105"/>
      <c r="F1797" s="105"/>
      <c r="G1797" s="105"/>
      <c r="H1797" s="105"/>
      <c r="I1797" s="105"/>
      <c r="J1797" s="105"/>
      <c r="K1797" s="105"/>
      <c r="L1797" s="105"/>
      <c r="M1797" s="105"/>
      <c r="N1797" s="105"/>
      <c r="O1797" s="105"/>
      <c r="P1797"/>
      <c r="Q1797"/>
      <c r="R1797" s="106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5"/>
      <c r="C1798" s="105"/>
      <c r="D1798" s="105"/>
      <c r="E1798" s="105"/>
      <c r="F1798" s="105"/>
      <c r="G1798" s="105"/>
      <c r="H1798" s="105"/>
      <c r="I1798" s="105"/>
      <c r="J1798" s="105"/>
      <c r="K1798" s="105"/>
      <c r="L1798" s="105"/>
      <c r="M1798" s="105"/>
      <c r="N1798" s="105"/>
      <c r="O1798" s="105"/>
      <c r="P1798"/>
      <c r="Q1798"/>
      <c r="R1798" s="106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5"/>
      <c r="C1799" s="105"/>
      <c r="D1799" s="105"/>
      <c r="E1799" s="105"/>
      <c r="F1799" s="105"/>
      <c r="G1799" s="105"/>
      <c r="H1799" s="105"/>
      <c r="I1799" s="105"/>
      <c r="J1799" s="105"/>
      <c r="K1799" s="105"/>
      <c r="L1799" s="105"/>
      <c r="M1799" s="105"/>
      <c r="N1799" s="105"/>
      <c r="O1799" s="105"/>
      <c r="P1799"/>
      <c r="Q1799"/>
      <c r="R1799" s="106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5"/>
      <c r="C1800" s="105"/>
      <c r="D1800" s="105"/>
      <c r="E1800" s="105"/>
      <c r="F1800" s="105"/>
      <c r="G1800" s="105"/>
      <c r="H1800" s="105"/>
      <c r="I1800" s="105"/>
      <c r="J1800" s="105"/>
      <c r="K1800" s="105"/>
      <c r="L1800" s="105"/>
      <c r="M1800" s="105"/>
      <c r="N1800" s="105"/>
      <c r="O1800" s="105"/>
      <c r="P1800"/>
      <c r="Q1800"/>
      <c r="R1800" s="106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5"/>
      <c r="C1801" s="105"/>
      <c r="D1801" s="105"/>
      <c r="E1801" s="105"/>
      <c r="F1801" s="105"/>
      <c r="G1801" s="105"/>
      <c r="H1801" s="105"/>
      <c r="I1801" s="105"/>
      <c r="J1801" s="105"/>
      <c r="K1801" s="105"/>
      <c r="L1801" s="105"/>
      <c r="M1801" s="105"/>
      <c r="N1801" s="105"/>
      <c r="O1801" s="105"/>
      <c r="P1801"/>
      <c r="Q1801"/>
      <c r="R1801" s="106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5"/>
      <c r="C1802" s="105"/>
      <c r="D1802" s="105"/>
      <c r="E1802" s="105"/>
      <c r="F1802" s="105"/>
      <c r="G1802" s="105"/>
      <c r="H1802" s="105"/>
      <c r="I1802" s="105"/>
      <c r="J1802" s="105"/>
      <c r="K1802" s="105"/>
      <c r="L1802" s="105"/>
      <c r="M1802" s="105"/>
      <c r="N1802" s="105"/>
      <c r="O1802" s="105"/>
      <c r="P1802"/>
      <c r="Q1802"/>
      <c r="R1802" s="106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5"/>
      <c r="C1803" s="105"/>
      <c r="D1803" s="105"/>
      <c r="E1803" s="105"/>
      <c r="F1803" s="105"/>
      <c r="G1803" s="105"/>
      <c r="H1803" s="105"/>
      <c r="I1803" s="105"/>
      <c r="J1803" s="105"/>
      <c r="K1803" s="105"/>
      <c r="L1803" s="105"/>
      <c r="M1803" s="105"/>
      <c r="N1803" s="105"/>
      <c r="O1803" s="105"/>
      <c r="P1803"/>
      <c r="Q1803"/>
      <c r="R1803" s="106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5"/>
      <c r="C1804" s="105"/>
      <c r="D1804" s="105"/>
      <c r="E1804" s="105"/>
      <c r="F1804" s="105"/>
      <c r="G1804" s="105"/>
      <c r="H1804" s="105"/>
      <c r="I1804" s="105"/>
      <c r="J1804" s="105"/>
      <c r="K1804" s="105"/>
      <c r="L1804" s="105"/>
      <c r="M1804" s="105"/>
      <c r="N1804" s="105"/>
      <c r="O1804" s="105"/>
      <c r="P1804"/>
      <c r="Q1804"/>
      <c r="R1804" s="106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5"/>
      <c r="C1805" s="105"/>
      <c r="D1805" s="105"/>
      <c r="E1805" s="105"/>
      <c r="F1805" s="105"/>
      <c r="G1805" s="105"/>
      <c r="H1805" s="105"/>
      <c r="I1805" s="105"/>
      <c r="J1805" s="105"/>
      <c r="K1805" s="105"/>
      <c r="L1805" s="105"/>
      <c r="M1805" s="105"/>
      <c r="N1805" s="105"/>
      <c r="O1805" s="105"/>
      <c r="P1805"/>
      <c r="Q1805"/>
      <c r="R1805" s="106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5"/>
      <c r="C1806" s="105"/>
      <c r="D1806" s="105"/>
      <c r="E1806" s="105"/>
      <c r="F1806" s="105"/>
      <c r="G1806" s="105"/>
      <c r="H1806" s="105"/>
      <c r="I1806" s="105"/>
      <c r="J1806" s="105"/>
      <c r="K1806" s="105"/>
      <c r="L1806" s="105"/>
      <c r="M1806" s="105"/>
      <c r="N1806" s="105"/>
      <c r="O1806" s="105"/>
      <c r="P1806"/>
      <c r="Q1806"/>
      <c r="R1806" s="106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5"/>
      <c r="C1807" s="105"/>
      <c r="D1807" s="105"/>
      <c r="E1807" s="105"/>
      <c r="F1807" s="105"/>
      <c r="G1807" s="105"/>
      <c r="H1807" s="105"/>
      <c r="I1807" s="105"/>
      <c r="J1807" s="105"/>
      <c r="K1807" s="105"/>
      <c r="L1807" s="105"/>
      <c r="M1807" s="105"/>
      <c r="N1807" s="105"/>
      <c r="O1807" s="105"/>
      <c r="P1807"/>
      <c r="Q1807"/>
      <c r="R1807" s="106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5"/>
      <c r="C1808" s="105"/>
      <c r="D1808" s="105"/>
      <c r="E1808" s="105"/>
      <c r="F1808" s="105"/>
      <c r="G1808" s="105"/>
      <c r="H1808" s="105"/>
      <c r="I1808" s="105"/>
      <c r="J1808" s="105"/>
      <c r="K1808" s="105"/>
      <c r="L1808" s="105"/>
      <c r="M1808" s="105"/>
      <c r="N1808" s="105"/>
      <c r="O1808" s="105"/>
      <c r="P1808"/>
      <c r="Q1808"/>
      <c r="R1808" s="106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5"/>
      <c r="C1809" s="105"/>
      <c r="D1809" s="105"/>
      <c r="E1809" s="105"/>
      <c r="F1809" s="105"/>
      <c r="G1809" s="105"/>
      <c r="H1809" s="105"/>
      <c r="I1809" s="105"/>
      <c r="J1809" s="105"/>
      <c r="K1809" s="105"/>
      <c r="L1809" s="105"/>
      <c r="M1809" s="105"/>
      <c r="N1809" s="105"/>
      <c r="O1809" s="105"/>
      <c r="P1809"/>
      <c r="Q1809"/>
      <c r="R1809" s="106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5"/>
      <c r="C1810" s="105"/>
      <c r="D1810" s="105"/>
      <c r="E1810" s="105"/>
      <c r="F1810" s="105"/>
      <c r="G1810" s="105"/>
      <c r="H1810" s="105"/>
      <c r="I1810" s="105"/>
      <c r="J1810" s="105"/>
      <c r="K1810" s="105"/>
      <c r="L1810" s="105"/>
      <c r="M1810" s="105"/>
      <c r="N1810" s="105"/>
      <c r="O1810" s="105"/>
      <c r="P1810"/>
      <c r="Q1810"/>
      <c r="R1810" s="106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5"/>
      <c r="C1811" s="105"/>
      <c r="D1811" s="105"/>
      <c r="E1811" s="105"/>
      <c r="F1811" s="105"/>
      <c r="G1811" s="105"/>
      <c r="H1811" s="105"/>
      <c r="I1811" s="105"/>
      <c r="J1811" s="105"/>
      <c r="K1811" s="105"/>
      <c r="L1811" s="105"/>
      <c r="M1811" s="105"/>
      <c r="N1811" s="105"/>
      <c r="O1811" s="105"/>
      <c r="P1811"/>
      <c r="Q1811"/>
      <c r="R1811" s="106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5"/>
      <c r="C1812" s="105"/>
      <c r="D1812" s="105"/>
      <c r="E1812" s="105"/>
      <c r="F1812" s="105"/>
      <c r="G1812" s="105"/>
      <c r="H1812" s="105"/>
      <c r="I1812" s="105"/>
      <c r="J1812" s="105"/>
      <c r="K1812" s="105"/>
      <c r="L1812" s="105"/>
      <c r="M1812" s="105"/>
      <c r="N1812" s="105"/>
      <c r="O1812" s="105"/>
      <c r="P1812"/>
      <c r="Q1812"/>
      <c r="R1812" s="106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5"/>
      <c r="C1813" s="105"/>
      <c r="D1813" s="105"/>
      <c r="E1813" s="105"/>
      <c r="F1813" s="105"/>
      <c r="G1813" s="105"/>
      <c r="H1813" s="105"/>
      <c r="I1813" s="105"/>
      <c r="J1813" s="105"/>
      <c r="K1813" s="105"/>
      <c r="L1813" s="105"/>
      <c r="M1813" s="105"/>
      <c r="N1813" s="105"/>
      <c r="O1813" s="105"/>
      <c r="P1813"/>
      <c r="Q1813"/>
      <c r="R1813" s="106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5"/>
      <c r="C1814" s="105"/>
      <c r="D1814" s="105"/>
      <c r="E1814" s="105"/>
      <c r="F1814" s="105"/>
      <c r="G1814" s="105"/>
      <c r="H1814" s="105"/>
      <c r="I1814" s="105"/>
      <c r="J1814" s="105"/>
      <c r="K1814" s="105"/>
      <c r="L1814" s="105"/>
      <c r="M1814" s="105"/>
      <c r="N1814" s="105"/>
      <c r="O1814" s="105"/>
      <c r="P1814"/>
      <c r="Q1814"/>
      <c r="R1814" s="106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5"/>
      <c r="C1815" s="105"/>
      <c r="D1815" s="105"/>
      <c r="E1815" s="105"/>
      <c r="F1815" s="105"/>
      <c r="G1815" s="105"/>
      <c r="H1815" s="105"/>
      <c r="I1815" s="105"/>
      <c r="J1815" s="105"/>
      <c r="K1815" s="105"/>
      <c r="L1815" s="105"/>
      <c r="M1815" s="105"/>
      <c r="N1815" s="105"/>
      <c r="O1815" s="105"/>
      <c r="P1815"/>
      <c r="Q1815"/>
      <c r="R1815" s="106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5"/>
      <c r="C1816" s="105"/>
      <c r="D1816" s="105"/>
      <c r="E1816" s="105"/>
      <c r="F1816" s="105"/>
      <c r="G1816" s="105"/>
      <c r="H1816" s="105"/>
      <c r="I1816" s="105"/>
      <c r="J1816" s="105"/>
      <c r="K1816" s="105"/>
      <c r="L1816" s="105"/>
      <c r="M1816" s="105"/>
      <c r="N1816" s="105"/>
      <c r="O1816" s="105"/>
      <c r="P1816"/>
      <c r="Q1816"/>
      <c r="R1816" s="106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5"/>
      <c r="C1817" s="105"/>
      <c r="D1817" s="105"/>
      <c r="E1817" s="105"/>
      <c r="F1817" s="105"/>
      <c r="G1817" s="105"/>
      <c r="H1817" s="105"/>
      <c r="I1817" s="105"/>
      <c r="J1817" s="105"/>
      <c r="K1817" s="105"/>
      <c r="L1817" s="105"/>
      <c r="M1817" s="105"/>
      <c r="N1817" s="105"/>
      <c r="O1817" s="105"/>
      <c r="P1817"/>
      <c r="Q1817"/>
      <c r="R1817" s="106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5"/>
      <c r="C1818" s="105"/>
      <c r="D1818" s="105"/>
      <c r="E1818" s="105"/>
      <c r="F1818" s="105"/>
      <c r="G1818" s="105"/>
      <c r="H1818" s="105"/>
      <c r="I1818" s="105"/>
      <c r="J1818" s="105"/>
      <c r="K1818" s="105"/>
      <c r="L1818" s="105"/>
      <c r="M1818" s="105"/>
      <c r="N1818" s="105"/>
      <c r="O1818" s="105"/>
      <c r="P1818"/>
      <c r="Q1818"/>
      <c r="R1818" s="106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5"/>
      <c r="C1819" s="105"/>
      <c r="D1819" s="105"/>
      <c r="E1819" s="105"/>
      <c r="F1819" s="105"/>
      <c r="G1819" s="105"/>
      <c r="H1819" s="105"/>
      <c r="I1819" s="105"/>
      <c r="J1819" s="105"/>
      <c r="K1819" s="105"/>
      <c r="L1819" s="105"/>
      <c r="M1819" s="105"/>
      <c r="N1819" s="105"/>
      <c r="O1819" s="105"/>
      <c r="P1819"/>
      <c r="Q1819"/>
      <c r="R1819" s="106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5"/>
      <c r="C1820" s="105"/>
      <c r="D1820" s="105"/>
      <c r="E1820" s="105"/>
      <c r="F1820" s="105"/>
      <c r="G1820" s="105"/>
      <c r="H1820" s="105"/>
      <c r="I1820" s="105"/>
      <c r="J1820" s="105"/>
      <c r="K1820" s="105"/>
      <c r="L1820" s="105"/>
      <c r="M1820" s="105"/>
      <c r="N1820" s="105"/>
      <c r="O1820" s="105"/>
      <c r="P1820"/>
      <c r="Q1820"/>
      <c r="R1820" s="106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5"/>
      <c r="C1821" s="105"/>
      <c r="D1821" s="105"/>
      <c r="E1821" s="105"/>
      <c r="F1821" s="105"/>
      <c r="G1821" s="105"/>
      <c r="H1821" s="105"/>
      <c r="I1821" s="105"/>
      <c r="J1821" s="105"/>
      <c r="K1821" s="105"/>
      <c r="L1821" s="105"/>
      <c r="M1821" s="105"/>
      <c r="N1821" s="105"/>
      <c r="O1821" s="105"/>
      <c r="P1821"/>
      <c r="Q1821"/>
      <c r="R1821" s="106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5"/>
      <c r="C1822" s="105"/>
      <c r="D1822" s="105"/>
      <c r="E1822" s="105"/>
      <c r="F1822" s="105"/>
      <c r="G1822" s="105"/>
      <c r="H1822" s="105"/>
      <c r="I1822" s="105"/>
      <c r="J1822" s="105"/>
      <c r="K1822" s="105"/>
      <c r="L1822" s="105"/>
      <c r="M1822" s="105"/>
      <c r="N1822" s="105"/>
      <c r="O1822" s="105"/>
      <c r="P1822"/>
      <c r="Q1822"/>
      <c r="R1822" s="106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5"/>
      <c r="C1823" s="105"/>
      <c r="D1823" s="105"/>
      <c r="E1823" s="105"/>
      <c r="F1823" s="105"/>
      <c r="G1823" s="105"/>
      <c r="H1823" s="105"/>
      <c r="I1823" s="105"/>
      <c r="J1823" s="105"/>
      <c r="K1823" s="105"/>
      <c r="L1823" s="105"/>
      <c r="M1823" s="105"/>
      <c r="N1823" s="105"/>
      <c r="O1823" s="105"/>
      <c r="P1823"/>
      <c r="Q1823"/>
      <c r="R1823" s="106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5"/>
      <c r="C1824" s="105"/>
      <c r="D1824" s="105"/>
      <c r="E1824" s="105"/>
      <c r="F1824" s="105"/>
      <c r="G1824" s="105"/>
      <c r="H1824" s="105"/>
      <c r="I1824" s="105"/>
      <c r="J1824" s="105"/>
      <c r="K1824" s="105"/>
      <c r="L1824" s="105"/>
      <c r="M1824" s="105"/>
      <c r="N1824" s="105"/>
      <c r="O1824" s="105"/>
      <c r="P1824"/>
      <c r="Q1824"/>
      <c r="R1824" s="106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5"/>
      <c r="C1825" s="105"/>
      <c r="D1825" s="105"/>
      <c r="E1825" s="105"/>
      <c r="F1825" s="105"/>
      <c r="G1825" s="105"/>
      <c r="H1825" s="105"/>
      <c r="I1825" s="105"/>
      <c r="J1825" s="105"/>
      <c r="K1825" s="105"/>
      <c r="L1825" s="105"/>
      <c r="M1825" s="105"/>
      <c r="N1825" s="105"/>
      <c r="O1825" s="105"/>
      <c r="P1825"/>
      <c r="Q1825"/>
      <c r="R1825" s="106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5"/>
      <c r="C1826" s="105"/>
      <c r="D1826" s="105"/>
      <c r="E1826" s="105"/>
      <c r="F1826" s="105"/>
      <c r="G1826" s="105"/>
      <c r="H1826" s="105"/>
      <c r="I1826" s="105"/>
      <c r="J1826" s="105"/>
      <c r="K1826" s="105"/>
      <c r="L1826" s="105"/>
      <c r="M1826" s="105"/>
      <c r="N1826" s="105"/>
      <c r="O1826" s="105"/>
      <c r="P1826"/>
      <c r="Q1826"/>
      <c r="R1826" s="106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5"/>
      <c r="C1827" s="105"/>
      <c r="D1827" s="105"/>
      <c r="E1827" s="105"/>
      <c r="F1827" s="105"/>
      <c r="G1827" s="105"/>
      <c r="H1827" s="105"/>
      <c r="I1827" s="105"/>
      <c r="J1827" s="105"/>
      <c r="K1827" s="105"/>
      <c r="L1827" s="105"/>
      <c r="M1827" s="105"/>
      <c r="N1827" s="105"/>
      <c r="O1827" s="105"/>
      <c r="P1827"/>
      <c r="Q1827"/>
      <c r="R1827" s="106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5"/>
      <c r="C1828" s="105"/>
      <c r="D1828" s="105"/>
      <c r="E1828" s="105"/>
      <c r="F1828" s="105"/>
      <c r="G1828" s="105"/>
      <c r="H1828" s="105"/>
      <c r="I1828" s="105"/>
      <c r="J1828" s="105"/>
      <c r="K1828" s="105"/>
      <c r="L1828" s="105"/>
      <c r="M1828" s="105"/>
      <c r="N1828" s="105"/>
      <c r="O1828" s="105"/>
      <c r="P1828"/>
      <c r="Q1828"/>
      <c r="R1828" s="106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5"/>
      <c r="C1829" s="105"/>
      <c r="D1829" s="105"/>
      <c r="E1829" s="105"/>
      <c r="F1829" s="105"/>
      <c r="G1829" s="105"/>
      <c r="H1829" s="105"/>
      <c r="I1829" s="105"/>
      <c r="J1829" s="105"/>
      <c r="K1829" s="105"/>
      <c r="L1829" s="105"/>
      <c r="M1829" s="105"/>
      <c r="N1829" s="105"/>
      <c r="O1829" s="105"/>
      <c r="P1829"/>
      <c r="Q1829"/>
      <c r="R1829" s="106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5"/>
      <c r="C1830" s="105"/>
      <c r="D1830" s="105"/>
      <c r="E1830" s="105"/>
      <c r="F1830" s="105"/>
      <c r="G1830" s="105"/>
      <c r="H1830" s="105"/>
      <c r="I1830" s="105"/>
      <c r="J1830" s="105"/>
      <c r="K1830" s="105"/>
      <c r="L1830" s="105"/>
      <c r="M1830" s="105"/>
      <c r="N1830" s="105"/>
      <c r="O1830" s="105"/>
      <c r="P1830"/>
      <c r="Q1830"/>
      <c r="R1830" s="106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5"/>
      <c r="C1831" s="105"/>
      <c r="D1831" s="105"/>
      <c r="E1831" s="105"/>
      <c r="F1831" s="105"/>
      <c r="G1831" s="105"/>
      <c r="H1831" s="105"/>
      <c r="I1831" s="105"/>
      <c r="J1831" s="105"/>
      <c r="K1831" s="105"/>
      <c r="L1831" s="105"/>
      <c r="M1831" s="105"/>
      <c r="N1831" s="105"/>
      <c r="O1831" s="105"/>
      <c r="P1831"/>
      <c r="Q1831"/>
      <c r="R1831" s="106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5"/>
      <c r="C1832" s="105"/>
      <c r="D1832" s="105"/>
      <c r="E1832" s="105"/>
      <c r="F1832" s="105"/>
      <c r="G1832" s="105"/>
      <c r="H1832" s="105"/>
      <c r="I1832" s="105"/>
      <c r="J1832" s="105"/>
      <c r="K1832" s="105"/>
      <c r="L1832" s="105"/>
      <c r="M1832" s="105"/>
      <c r="N1832" s="105"/>
      <c r="O1832" s="105"/>
      <c r="P1832"/>
      <c r="Q1832"/>
      <c r="R1832" s="106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5"/>
      <c r="C1833" s="105"/>
      <c r="D1833" s="105"/>
      <c r="E1833" s="105"/>
      <c r="F1833" s="105"/>
      <c r="G1833" s="105"/>
      <c r="H1833" s="105"/>
      <c r="I1833" s="105"/>
      <c r="J1833" s="105"/>
      <c r="K1833" s="105"/>
      <c r="L1833" s="105"/>
      <c r="M1833" s="105"/>
      <c r="N1833" s="105"/>
      <c r="O1833" s="105"/>
      <c r="P1833"/>
      <c r="Q1833"/>
      <c r="R1833" s="106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5"/>
      <c r="C1834" s="105"/>
      <c r="D1834" s="105"/>
      <c r="E1834" s="105"/>
      <c r="F1834" s="105"/>
      <c r="G1834" s="105"/>
      <c r="H1834" s="105"/>
      <c r="I1834" s="105"/>
      <c r="J1834" s="105"/>
      <c r="K1834" s="105"/>
      <c r="L1834" s="105"/>
      <c r="M1834" s="105"/>
      <c r="N1834" s="105"/>
      <c r="O1834" s="105"/>
      <c r="P1834"/>
      <c r="Q1834"/>
      <c r="R1834" s="106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5"/>
      <c r="C1835" s="105"/>
      <c r="D1835" s="105"/>
      <c r="E1835" s="105"/>
      <c r="F1835" s="105"/>
      <c r="G1835" s="105"/>
      <c r="H1835" s="105"/>
      <c r="I1835" s="105"/>
      <c r="J1835" s="105"/>
      <c r="K1835" s="105"/>
      <c r="L1835" s="105"/>
      <c r="M1835" s="105"/>
      <c r="N1835" s="105"/>
      <c r="O1835" s="105"/>
      <c r="P1835"/>
      <c r="Q1835"/>
      <c r="R1835" s="106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5"/>
      <c r="C1836" s="105"/>
      <c r="D1836" s="105"/>
      <c r="E1836" s="105"/>
      <c r="F1836" s="105"/>
      <c r="G1836" s="105"/>
      <c r="H1836" s="105"/>
      <c r="I1836" s="105"/>
      <c r="J1836" s="105"/>
      <c r="K1836" s="105"/>
      <c r="L1836" s="105"/>
      <c r="M1836" s="105"/>
      <c r="N1836" s="105"/>
      <c r="O1836" s="105"/>
      <c r="P1836"/>
      <c r="Q1836"/>
      <c r="R1836" s="106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5"/>
      <c r="C1837" s="105"/>
      <c r="D1837" s="105"/>
      <c r="E1837" s="105"/>
      <c r="F1837" s="105"/>
      <c r="G1837" s="105"/>
      <c r="H1837" s="105"/>
      <c r="I1837" s="105"/>
      <c r="J1837" s="105"/>
      <c r="K1837" s="105"/>
      <c r="L1837" s="105"/>
      <c r="M1837" s="105"/>
      <c r="N1837" s="105"/>
      <c r="O1837" s="105"/>
      <c r="P1837"/>
      <c r="Q1837"/>
      <c r="R1837" s="106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5"/>
      <c r="C1838" s="105"/>
      <c r="D1838" s="105"/>
      <c r="E1838" s="105"/>
      <c r="F1838" s="105"/>
      <c r="G1838" s="105"/>
      <c r="H1838" s="105"/>
      <c r="I1838" s="105"/>
      <c r="J1838" s="105"/>
      <c r="K1838" s="105"/>
      <c r="L1838" s="105"/>
      <c r="M1838" s="105"/>
      <c r="N1838" s="105"/>
      <c r="O1838" s="105"/>
      <c r="P1838"/>
      <c r="Q1838"/>
      <c r="R1838" s="106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5"/>
      <c r="C1839" s="105"/>
      <c r="D1839" s="105"/>
      <c r="E1839" s="105"/>
      <c r="F1839" s="105"/>
      <c r="G1839" s="105"/>
      <c r="H1839" s="105"/>
      <c r="I1839" s="105"/>
      <c r="J1839" s="105"/>
      <c r="K1839" s="105"/>
      <c r="L1839" s="105"/>
      <c r="M1839" s="105"/>
      <c r="N1839" s="105"/>
      <c r="O1839" s="105"/>
      <c r="P1839"/>
      <c r="Q1839"/>
      <c r="R1839" s="106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5"/>
      <c r="C1840" s="105"/>
      <c r="D1840" s="105"/>
      <c r="E1840" s="105"/>
      <c r="F1840" s="105"/>
      <c r="G1840" s="105"/>
      <c r="H1840" s="105"/>
      <c r="I1840" s="105"/>
      <c r="J1840" s="105"/>
      <c r="K1840" s="105"/>
      <c r="L1840" s="105"/>
      <c r="M1840" s="105"/>
      <c r="N1840" s="105"/>
      <c r="O1840" s="105"/>
      <c r="P1840"/>
      <c r="Q1840"/>
      <c r="R1840" s="106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5"/>
      <c r="C1841" s="105"/>
      <c r="D1841" s="105"/>
      <c r="E1841" s="105"/>
      <c r="F1841" s="105"/>
      <c r="G1841" s="105"/>
      <c r="H1841" s="105"/>
      <c r="I1841" s="105"/>
      <c r="J1841" s="105"/>
      <c r="K1841" s="105"/>
      <c r="L1841" s="105"/>
      <c r="M1841" s="105"/>
      <c r="N1841" s="105"/>
      <c r="O1841" s="105"/>
      <c r="P1841"/>
      <c r="Q1841"/>
      <c r="R1841" s="106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5"/>
      <c r="C1842" s="105"/>
      <c r="D1842" s="105"/>
      <c r="E1842" s="105"/>
      <c r="F1842" s="105"/>
      <c r="G1842" s="105"/>
      <c r="H1842" s="105"/>
      <c r="I1842" s="105"/>
      <c r="J1842" s="105"/>
      <c r="K1842" s="105"/>
      <c r="L1842" s="105"/>
      <c r="M1842" s="105"/>
      <c r="N1842" s="105"/>
      <c r="O1842" s="105"/>
      <c r="P1842"/>
      <c r="Q1842"/>
      <c r="R1842" s="106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5"/>
      <c r="C1843" s="105"/>
      <c r="D1843" s="105"/>
      <c r="E1843" s="105"/>
      <c r="F1843" s="105"/>
      <c r="G1843" s="105"/>
      <c r="H1843" s="105"/>
      <c r="I1843" s="105"/>
      <c r="J1843" s="105"/>
      <c r="K1843" s="105"/>
      <c r="L1843" s="105"/>
      <c r="M1843" s="105"/>
      <c r="N1843" s="105"/>
      <c r="O1843" s="105"/>
      <c r="P1843"/>
      <c r="Q1843"/>
      <c r="R1843" s="106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5"/>
      <c r="C1844" s="105"/>
      <c r="D1844" s="105"/>
      <c r="E1844" s="105"/>
      <c r="F1844" s="105"/>
      <c r="G1844" s="105"/>
      <c r="H1844" s="105"/>
      <c r="I1844" s="105"/>
      <c r="J1844" s="105"/>
      <c r="K1844" s="105"/>
      <c r="L1844" s="105"/>
      <c r="M1844" s="105"/>
      <c r="N1844" s="105"/>
      <c r="O1844" s="105"/>
      <c r="P1844"/>
      <c r="Q1844"/>
      <c r="R1844" s="106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5"/>
      <c r="C1845" s="105"/>
      <c r="D1845" s="105"/>
      <c r="E1845" s="105"/>
      <c r="F1845" s="105"/>
      <c r="G1845" s="105"/>
      <c r="H1845" s="105"/>
      <c r="I1845" s="105"/>
      <c r="J1845" s="105"/>
      <c r="K1845" s="105"/>
      <c r="L1845" s="105"/>
      <c r="M1845" s="105"/>
      <c r="N1845" s="105"/>
      <c r="O1845" s="105"/>
      <c r="P1845"/>
      <c r="Q1845"/>
      <c r="R1845" s="106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5"/>
      <c r="C1846" s="105"/>
      <c r="D1846" s="105"/>
      <c r="E1846" s="105"/>
      <c r="F1846" s="105"/>
      <c r="G1846" s="105"/>
      <c r="H1846" s="105"/>
      <c r="I1846" s="105"/>
      <c r="J1846" s="105"/>
      <c r="K1846" s="105"/>
      <c r="L1846" s="105"/>
      <c r="M1846" s="105"/>
      <c r="N1846" s="105"/>
      <c r="O1846" s="105"/>
      <c r="P1846"/>
      <c r="Q1846"/>
      <c r="R1846" s="106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5"/>
      <c r="C1847" s="105"/>
      <c r="D1847" s="105"/>
      <c r="E1847" s="105"/>
      <c r="F1847" s="105"/>
      <c r="G1847" s="105"/>
      <c r="H1847" s="105"/>
      <c r="I1847" s="105"/>
      <c r="J1847" s="105"/>
      <c r="K1847" s="105"/>
      <c r="L1847" s="105"/>
      <c r="M1847" s="105"/>
      <c r="N1847" s="105"/>
      <c r="O1847" s="105"/>
      <c r="P1847"/>
      <c r="Q1847"/>
      <c r="R1847" s="106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5"/>
      <c r="C1848" s="105"/>
      <c r="D1848" s="105"/>
      <c r="E1848" s="105"/>
      <c r="F1848" s="105"/>
      <c r="G1848" s="105"/>
      <c r="H1848" s="105"/>
      <c r="I1848" s="105"/>
      <c r="J1848" s="105"/>
      <c r="K1848" s="105"/>
      <c r="L1848" s="105"/>
      <c r="M1848" s="105"/>
      <c r="N1848" s="105"/>
      <c r="O1848" s="105"/>
      <c r="P1848"/>
      <c r="Q1848"/>
      <c r="R1848" s="106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5"/>
      <c r="C1849" s="105"/>
      <c r="D1849" s="105"/>
      <c r="E1849" s="105"/>
      <c r="F1849" s="105"/>
      <c r="G1849" s="105"/>
      <c r="H1849" s="105"/>
      <c r="I1849" s="105"/>
      <c r="J1849" s="105"/>
      <c r="K1849" s="105"/>
      <c r="L1849" s="105"/>
      <c r="M1849" s="105"/>
      <c r="N1849" s="105"/>
      <c r="O1849" s="105"/>
      <c r="P1849"/>
      <c r="Q1849"/>
      <c r="R1849" s="106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5"/>
      <c r="C1850" s="105"/>
      <c r="D1850" s="105"/>
      <c r="E1850" s="105"/>
      <c r="F1850" s="105"/>
      <c r="G1850" s="105"/>
      <c r="H1850" s="105"/>
      <c r="I1850" s="105"/>
      <c r="J1850" s="105"/>
      <c r="K1850" s="105"/>
      <c r="L1850" s="105"/>
      <c r="M1850" s="105"/>
      <c r="N1850" s="105"/>
      <c r="O1850" s="105"/>
      <c r="P1850"/>
      <c r="Q1850"/>
      <c r="R1850" s="106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5"/>
      <c r="C1851" s="105"/>
      <c r="D1851" s="105"/>
      <c r="E1851" s="105"/>
      <c r="F1851" s="105"/>
      <c r="G1851" s="105"/>
      <c r="H1851" s="105"/>
      <c r="I1851" s="105"/>
      <c r="J1851" s="105"/>
      <c r="K1851" s="105"/>
      <c r="L1851" s="105"/>
      <c r="M1851" s="105"/>
      <c r="N1851" s="105"/>
      <c r="O1851" s="105"/>
      <c r="P1851"/>
      <c r="Q1851"/>
      <c r="R1851" s="106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5"/>
      <c r="C1852" s="105"/>
      <c r="D1852" s="105"/>
      <c r="E1852" s="105"/>
      <c r="F1852" s="105"/>
      <c r="G1852" s="105"/>
      <c r="H1852" s="105"/>
      <c r="I1852" s="105"/>
      <c r="J1852" s="105"/>
      <c r="K1852" s="105"/>
      <c r="L1852" s="105"/>
      <c r="M1852" s="105"/>
      <c r="N1852" s="105"/>
      <c r="O1852" s="105"/>
      <c r="P1852"/>
      <c r="Q1852"/>
      <c r="R1852" s="106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5"/>
      <c r="C1853" s="105"/>
      <c r="D1853" s="105"/>
      <c r="E1853" s="105"/>
      <c r="F1853" s="105"/>
      <c r="G1853" s="105"/>
      <c r="H1853" s="105"/>
      <c r="I1853" s="105"/>
      <c r="J1853" s="105"/>
      <c r="K1853" s="105"/>
      <c r="L1853" s="105"/>
      <c r="M1853" s="105"/>
      <c r="N1853" s="105"/>
      <c r="O1853" s="105"/>
      <c r="P1853"/>
      <c r="Q1853"/>
      <c r="R1853" s="106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5"/>
      <c r="C1854" s="105"/>
      <c r="D1854" s="105"/>
      <c r="E1854" s="105"/>
      <c r="F1854" s="105"/>
      <c r="G1854" s="105"/>
      <c r="H1854" s="105"/>
      <c r="I1854" s="105"/>
      <c r="J1854" s="105"/>
      <c r="K1854" s="105"/>
      <c r="L1854" s="105"/>
      <c r="M1854" s="105"/>
      <c r="N1854" s="105"/>
      <c r="O1854" s="105"/>
      <c r="P1854"/>
      <c r="Q1854"/>
      <c r="R1854" s="106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5"/>
      <c r="C1855" s="105"/>
      <c r="D1855" s="105"/>
      <c r="E1855" s="105"/>
      <c r="F1855" s="105"/>
      <c r="G1855" s="105"/>
      <c r="H1855" s="105"/>
      <c r="I1855" s="105"/>
      <c r="J1855" s="105"/>
      <c r="K1855" s="105"/>
      <c r="L1855" s="105"/>
      <c r="M1855" s="105"/>
      <c r="N1855" s="105"/>
      <c r="O1855" s="105"/>
      <c r="P1855"/>
      <c r="Q1855"/>
      <c r="R1855" s="106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5"/>
      <c r="C1856" s="105"/>
      <c r="D1856" s="105"/>
      <c r="E1856" s="105"/>
      <c r="F1856" s="105"/>
      <c r="G1856" s="105"/>
      <c r="H1856" s="105"/>
      <c r="I1856" s="105"/>
      <c r="J1856" s="105"/>
      <c r="K1856" s="105"/>
      <c r="L1856" s="105"/>
      <c r="M1856" s="105"/>
      <c r="N1856" s="105"/>
      <c r="O1856" s="105"/>
      <c r="P1856"/>
      <c r="Q1856"/>
      <c r="R1856" s="106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5"/>
      <c r="C1857" s="105"/>
      <c r="D1857" s="105"/>
      <c r="E1857" s="105"/>
      <c r="F1857" s="105"/>
      <c r="G1857" s="105"/>
      <c r="H1857" s="105"/>
      <c r="I1857" s="105"/>
      <c r="J1857" s="105"/>
      <c r="K1857" s="105"/>
      <c r="L1857" s="105"/>
      <c r="M1857" s="105"/>
      <c r="N1857" s="105"/>
      <c r="O1857" s="105"/>
      <c r="P1857"/>
      <c r="Q1857"/>
      <c r="R1857" s="106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5"/>
      <c r="C1858" s="105"/>
      <c r="D1858" s="105"/>
      <c r="E1858" s="105"/>
      <c r="F1858" s="105"/>
      <c r="G1858" s="105"/>
      <c r="H1858" s="105"/>
      <c r="I1858" s="105"/>
      <c r="J1858" s="105"/>
      <c r="K1858" s="105"/>
      <c r="L1858" s="105"/>
      <c r="M1858" s="105"/>
      <c r="N1858" s="105"/>
      <c r="O1858" s="105"/>
      <c r="P1858"/>
      <c r="Q1858"/>
      <c r="R1858" s="106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5"/>
      <c r="C1859" s="105"/>
      <c r="D1859" s="105"/>
      <c r="E1859" s="105"/>
      <c r="F1859" s="105"/>
      <c r="G1859" s="105"/>
      <c r="H1859" s="105"/>
      <c r="I1859" s="105"/>
      <c r="J1859" s="105"/>
      <c r="K1859" s="105"/>
      <c r="L1859" s="105"/>
      <c r="M1859" s="105"/>
      <c r="N1859" s="105"/>
      <c r="O1859" s="105"/>
      <c r="P1859"/>
      <c r="Q1859"/>
      <c r="R1859" s="106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5"/>
      <c r="C1860" s="105"/>
      <c r="D1860" s="105"/>
      <c r="E1860" s="105"/>
      <c r="F1860" s="105"/>
      <c r="G1860" s="105"/>
      <c r="H1860" s="105"/>
      <c r="I1860" s="105"/>
      <c r="J1860" s="105"/>
      <c r="K1860" s="105"/>
      <c r="L1860" s="105"/>
      <c r="M1860" s="105"/>
      <c r="N1860" s="105"/>
      <c r="O1860" s="105"/>
      <c r="P1860"/>
      <c r="Q1860"/>
      <c r="R1860" s="106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5"/>
      <c r="C1861" s="105"/>
      <c r="D1861" s="105"/>
      <c r="E1861" s="105"/>
      <c r="F1861" s="105"/>
      <c r="G1861" s="105"/>
      <c r="H1861" s="105"/>
      <c r="I1861" s="105"/>
      <c r="J1861" s="105"/>
      <c r="K1861" s="105"/>
      <c r="L1861" s="105"/>
      <c r="M1861" s="105"/>
      <c r="N1861" s="105"/>
      <c r="O1861" s="105"/>
      <c r="P1861"/>
      <c r="Q1861"/>
      <c r="R1861" s="106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5"/>
      <c r="C1862" s="105"/>
      <c r="D1862" s="105"/>
      <c r="E1862" s="105"/>
      <c r="F1862" s="105"/>
      <c r="G1862" s="105"/>
      <c r="H1862" s="105"/>
      <c r="I1862" s="105"/>
      <c r="J1862" s="105"/>
      <c r="K1862" s="105"/>
      <c r="L1862" s="105"/>
      <c r="M1862" s="105"/>
      <c r="N1862" s="105"/>
      <c r="O1862" s="105"/>
      <c r="P1862"/>
      <c r="Q1862"/>
      <c r="R1862" s="106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5"/>
      <c r="C1863" s="105"/>
      <c r="D1863" s="105"/>
      <c r="E1863" s="105"/>
      <c r="F1863" s="105"/>
      <c r="G1863" s="105"/>
      <c r="H1863" s="105"/>
      <c r="I1863" s="105"/>
      <c r="J1863" s="105"/>
      <c r="K1863" s="105"/>
      <c r="L1863" s="105"/>
      <c r="M1863" s="105"/>
      <c r="N1863" s="105"/>
      <c r="O1863" s="105"/>
      <c r="P1863"/>
      <c r="Q1863"/>
      <c r="R1863" s="106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5"/>
      <c r="C1864" s="105"/>
      <c r="D1864" s="105"/>
      <c r="E1864" s="105"/>
      <c r="F1864" s="105"/>
      <c r="G1864" s="105"/>
      <c r="H1864" s="105"/>
      <c r="I1864" s="105"/>
      <c r="J1864" s="105"/>
      <c r="K1864" s="105"/>
      <c r="L1864" s="105"/>
      <c r="M1864" s="105"/>
      <c r="N1864" s="105"/>
      <c r="O1864" s="105"/>
      <c r="P1864"/>
      <c r="Q1864"/>
      <c r="R1864" s="106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5"/>
      <c r="C1865" s="105"/>
      <c r="D1865" s="105"/>
      <c r="E1865" s="105"/>
      <c r="F1865" s="105"/>
      <c r="G1865" s="105"/>
      <c r="H1865" s="105"/>
      <c r="I1865" s="105"/>
      <c r="J1865" s="105"/>
      <c r="K1865" s="105"/>
      <c r="L1865" s="105"/>
      <c r="M1865" s="105"/>
      <c r="N1865" s="105"/>
      <c r="O1865" s="105"/>
      <c r="P1865"/>
      <c r="Q1865"/>
      <c r="R1865" s="106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5"/>
      <c r="C1866" s="105"/>
      <c r="D1866" s="105"/>
      <c r="E1866" s="105"/>
      <c r="F1866" s="105"/>
      <c r="G1866" s="105"/>
      <c r="H1866" s="105"/>
      <c r="I1866" s="105"/>
      <c r="J1866" s="105"/>
      <c r="K1866" s="105"/>
      <c r="L1866" s="105"/>
      <c r="M1866" s="105"/>
      <c r="N1866" s="105"/>
      <c r="O1866" s="105"/>
      <c r="P1866"/>
      <c r="Q1866"/>
      <c r="R1866" s="106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5"/>
      <c r="C1867" s="105"/>
      <c r="D1867" s="105"/>
      <c r="E1867" s="105"/>
      <c r="F1867" s="105"/>
      <c r="G1867" s="105"/>
      <c r="H1867" s="105"/>
      <c r="I1867" s="105"/>
      <c r="J1867" s="105"/>
      <c r="K1867" s="105"/>
      <c r="L1867" s="105"/>
      <c r="M1867" s="105"/>
      <c r="N1867" s="105"/>
      <c r="O1867" s="105"/>
      <c r="P1867"/>
      <c r="Q1867"/>
      <c r="R1867" s="106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5"/>
      <c r="C1868" s="105"/>
      <c r="D1868" s="105"/>
      <c r="E1868" s="105"/>
      <c r="F1868" s="105"/>
      <c r="G1868" s="105"/>
      <c r="H1868" s="105"/>
      <c r="I1868" s="105"/>
      <c r="J1868" s="105"/>
      <c r="K1868" s="105"/>
      <c r="L1868" s="105"/>
      <c r="M1868" s="105"/>
      <c r="N1868" s="105"/>
      <c r="O1868" s="105"/>
      <c r="P1868"/>
      <c r="Q1868"/>
      <c r="R1868" s="106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5"/>
      <c r="C1869" s="105"/>
      <c r="D1869" s="105"/>
      <c r="E1869" s="105"/>
      <c r="F1869" s="105"/>
      <c r="G1869" s="105"/>
      <c r="H1869" s="105"/>
      <c r="I1869" s="105"/>
      <c r="J1869" s="105"/>
      <c r="K1869" s="105"/>
      <c r="L1869" s="105"/>
      <c r="M1869" s="105"/>
      <c r="N1869" s="105"/>
      <c r="O1869" s="105"/>
      <c r="P1869"/>
      <c r="Q1869"/>
      <c r="R1869" s="106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5"/>
      <c r="C1870" s="105"/>
      <c r="D1870" s="105"/>
      <c r="E1870" s="105"/>
      <c r="F1870" s="105"/>
      <c r="G1870" s="105"/>
      <c r="H1870" s="105"/>
      <c r="I1870" s="105"/>
      <c r="J1870" s="105"/>
      <c r="K1870" s="105"/>
      <c r="L1870" s="105"/>
      <c r="M1870" s="105"/>
      <c r="N1870" s="105"/>
      <c r="O1870" s="105"/>
      <c r="P1870"/>
      <c r="Q1870"/>
      <c r="R1870" s="106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5"/>
      <c r="C1871" s="105"/>
      <c r="D1871" s="105"/>
      <c r="E1871" s="105"/>
      <c r="F1871" s="105"/>
      <c r="G1871" s="105"/>
      <c r="H1871" s="105"/>
      <c r="I1871" s="105"/>
      <c r="J1871" s="105"/>
      <c r="K1871" s="105"/>
      <c r="L1871" s="105"/>
      <c r="M1871" s="105"/>
      <c r="N1871" s="105"/>
      <c r="O1871" s="105"/>
      <c r="P1871"/>
      <c r="Q1871"/>
      <c r="R1871" s="106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5"/>
      <c r="C1872" s="105"/>
      <c r="D1872" s="105"/>
      <c r="E1872" s="105"/>
      <c r="F1872" s="105"/>
      <c r="G1872" s="105"/>
      <c r="H1872" s="105"/>
      <c r="I1872" s="105"/>
      <c r="J1872" s="105"/>
      <c r="K1872" s="105"/>
      <c r="L1872" s="105"/>
      <c r="M1872" s="105"/>
      <c r="N1872" s="105"/>
      <c r="O1872" s="105"/>
      <c r="P1872"/>
      <c r="Q1872"/>
      <c r="R1872" s="106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5"/>
      <c r="C1873" s="105"/>
      <c r="D1873" s="105"/>
      <c r="E1873" s="105"/>
      <c r="F1873" s="105"/>
      <c r="G1873" s="105"/>
      <c r="H1873" s="105"/>
      <c r="I1873" s="105"/>
      <c r="J1873" s="105"/>
      <c r="K1873" s="105"/>
      <c r="L1873" s="105"/>
      <c r="M1873" s="105"/>
      <c r="N1873" s="105"/>
      <c r="O1873" s="105"/>
      <c r="P1873"/>
      <c r="Q1873"/>
      <c r="R1873" s="106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5"/>
      <c r="C1874" s="105"/>
      <c r="D1874" s="105"/>
      <c r="E1874" s="105"/>
      <c r="F1874" s="105"/>
      <c r="G1874" s="105"/>
      <c r="H1874" s="105"/>
      <c r="I1874" s="105"/>
      <c r="J1874" s="105"/>
      <c r="K1874" s="105"/>
      <c r="L1874" s="105"/>
      <c r="M1874" s="105"/>
      <c r="N1874" s="105"/>
      <c r="O1874" s="105"/>
      <c r="P1874"/>
      <c r="Q1874"/>
      <c r="R1874" s="106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5"/>
      <c r="C1875" s="105"/>
      <c r="D1875" s="105"/>
      <c r="E1875" s="105"/>
      <c r="F1875" s="105"/>
      <c r="G1875" s="105"/>
      <c r="H1875" s="105"/>
      <c r="I1875" s="105"/>
      <c r="J1875" s="105"/>
      <c r="K1875" s="105"/>
      <c r="L1875" s="105"/>
      <c r="M1875" s="105"/>
      <c r="N1875" s="105"/>
      <c r="O1875" s="105"/>
      <c r="P1875"/>
      <c r="Q1875"/>
      <c r="R1875" s="106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5"/>
      <c r="C1876" s="105"/>
      <c r="D1876" s="105"/>
      <c r="E1876" s="105"/>
      <c r="F1876" s="105"/>
      <c r="G1876" s="105"/>
      <c r="H1876" s="105"/>
      <c r="I1876" s="105"/>
      <c r="J1876" s="105"/>
      <c r="K1876" s="105"/>
      <c r="L1876" s="105"/>
      <c r="M1876" s="105"/>
      <c r="N1876" s="105"/>
      <c r="O1876" s="105"/>
      <c r="P1876"/>
      <c r="Q1876"/>
      <c r="R1876" s="106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5"/>
      <c r="C1877" s="105"/>
      <c r="D1877" s="105"/>
      <c r="E1877" s="105"/>
      <c r="F1877" s="105"/>
      <c r="G1877" s="105"/>
      <c r="H1877" s="105"/>
      <c r="I1877" s="105"/>
      <c r="J1877" s="105"/>
      <c r="K1877" s="105"/>
      <c r="L1877" s="105"/>
      <c r="M1877" s="105"/>
      <c r="N1877" s="105"/>
      <c r="O1877" s="105"/>
      <c r="P1877"/>
      <c r="Q1877"/>
      <c r="R1877" s="106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5"/>
      <c r="C1878" s="105"/>
      <c r="D1878" s="105"/>
      <c r="E1878" s="105"/>
      <c r="F1878" s="105"/>
      <c r="G1878" s="105"/>
      <c r="H1878" s="105"/>
      <c r="I1878" s="105"/>
      <c r="J1878" s="105"/>
      <c r="K1878" s="105"/>
      <c r="L1878" s="105"/>
      <c r="M1878" s="105"/>
      <c r="N1878" s="105"/>
      <c r="O1878" s="105"/>
      <c r="P1878"/>
      <c r="Q1878"/>
      <c r="R1878" s="106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5"/>
      <c r="C1879" s="105"/>
      <c r="D1879" s="105"/>
      <c r="E1879" s="105"/>
      <c r="F1879" s="105"/>
      <c r="G1879" s="105"/>
      <c r="H1879" s="105"/>
      <c r="I1879" s="105"/>
      <c r="J1879" s="105"/>
      <c r="K1879" s="105"/>
      <c r="L1879" s="105"/>
      <c r="M1879" s="105"/>
      <c r="N1879" s="105"/>
      <c r="O1879" s="105"/>
      <c r="P1879"/>
      <c r="Q1879"/>
      <c r="R1879" s="106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5"/>
      <c r="C1880" s="105"/>
      <c r="D1880" s="105"/>
      <c r="E1880" s="105"/>
      <c r="F1880" s="105"/>
      <c r="G1880" s="105"/>
      <c r="H1880" s="105"/>
      <c r="I1880" s="105"/>
      <c r="J1880" s="105"/>
      <c r="K1880" s="105"/>
      <c r="L1880" s="105"/>
      <c r="M1880" s="105"/>
      <c r="N1880" s="105"/>
      <c r="O1880" s="105"/>
      <c r="P1880"/>
      <c r="Q1880"/>
      <c r="R1880" s="106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5"/>
      <c r="C1881" s="105"/>
      <c r="D1881" s="105"/>
      <c r="E1881" s="105"/>
      <c r="F1881" s="105"/>
      <c r="G1881" s="105"/>
      <c r="H1881" s="105"/>
      <c r="I1881" s="105"/>
      <c r="J1881" s="105"/>
      <c r="K1881" s="105"/>
      <c r="L1881" s="105"/>
      <c r="M1881" s="105"/>
      <c r="N1881" s="105"/>
      <c r="O1881" s="105"/>
      <c r="P1881"/>
      <c r="Q1881"/>
      <c r="R1881" s="106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5"/>
      <c r="C1882" s="105"/>
      <c r="D1882" s="105"/>
      <c r="E1882" s="105"/>
      <c r="F1882" s="105"/>
      <c r="G1882" s="105"/>
      <c r="H1882" s="105"/>
      <c r="I1882" s="105"/>
      <c r="J1882" s="105"/>
      <c r="K1882" s="105"/>
      <c r="L1882" s="105"/>
      <c r="M1882" s="105"/>
      <c r="N1882" s="105"/>
      <c r="O1882" s="105"/>
      <c r="P1882"/>
      <c r="Q1882"/>
      <c r="R1882" s="106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5"/>
      <c r="C1883" s="105"/>
      <c r="D1883" s="105"/>
      <c r="E1883" s="105"/>
      <c r="F1883" s="105"/>
      <c r="G1883" s="105"/>
      <c r="H1883" s="105"/>
      <c r="I1883" s="105"/>
      <c r="J1883" s="105"/>
      <c r="K1883" s="105"/>
      <c r="L1883" s="105"/>
      <c r="M1883" s="105"/>
      <c r="N1883" s="105"/>
      <c r="O1883" s="105"/>
      <c r="P1883"/>
      <c r="Q1883"/>
      <c r="R1883" s="106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5"/>
      <c r="C1884" s="105"/>
      <c r="D1884" s="105"/>
      <c r="E1884" s="105"/>
      <c r="F1884" s="105"/>
      <c r="G1884" s="105"/>
      <c r="H1884" s="105"/>
      <c r="I1884" s="105"/>
      <c r="J1884" s="105"/>
      <c r="K1884" s="105"/>
      <c r="L1884" s="105"/>
      <c r="M1884" s="105"/>
      <c r="N1884" s="105"/>
      <c r="O1884" s="105"/>
      <c r="P1884"/>
      <c r="Q1884"/>
      <c r="R1884" s="106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5"/>
      <c r="C1885" s="105"/>
      <c r="D1885" s="105"/>
      <c r="E1885" s="105"/>
      <c r="F1885" s="105"/>
      <c r="G1885" s="105"/>
      <c r="H1885" s="105"/>
      <c r="I1885" s="105"/>
      <c r="J1885" s="105"/>
      <c r="K1885" s="105"/>
      <c r="L1885" s="105"/>
      <c r="M1885" s="105"/>
      <c r="N1885" s="105"/>
      <c r="O1885" s="105"/>
      <c r="P1885"/>
      <c r="Q1885"/>
      <c r="R1885" s="106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5"/>
      <c r="C1886" s="105"/>
      <c r="D1886" s="105"/>
      <c r="E1886" s="105"/>
      <c r="F1886" s="105"/>
      <c r="G1886" s="105"/>
      <c r="H1886" s="105"/>
      <c r="I1886" s="105"/>
      <c r="J1886" s="105"/>
      <c r="K1886" s="105"/>
      <c r="L1886" s="105"/>
      <c r="M1886" s="105"/>
      <c r="N1886" s="105"/>
      <c r="O1886" s="105"/>
      <c r="P1886"/>
      <c r="Q1886"/>
      <c r="R1886" s="106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5"/>
      <c r="C1887" s="105"/>
      <c r="D1887" s="105"/>
      <c r="E1887" s="105"/>
      <c r="F1887" s="105"/>
      <c r="G1887" s="105"/>
      <c r="H1887" s="105"/>
      <c r="I1887" s="105"/>
      <c r="J1887" s="105"/>
      <c r="K1887" s="105"/>
      <c r="L1887" s="105"/>
      <c r="M1887" s="105"/>
      <c r="N1887" s="105"/>
      <c r="O1887" s="105"/>
      <c r="P1887"/>
      <c r="Q1887"/>
      <c r="R1887" s="106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5"/>
      <c r="C1888" s="105"/>
      <c r="D1888" s="105"/>
      <c r="E1888" s="105"/>
      <c r="F1888" s="105"/>
      <c r="G1888" s="105"/>
      <c r="H1888" s="105"/>
      <c r="I1888" s="105"/>
      <c r="J1888" s="105"/>
      <c r="K1888" s="105"/>
      <c r="L1888" s="105"/>
      <c r="M1888" s="105"/>
      <c r="N1888" s="105"/>
      <c r="O1888" s="105"/>
      <c r="P1888"/>
      <c r="Q1888"/>
      <c r="R1888" s="106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5"/>
      <c r="C1889" s="105"/>
      <c r="D1889" s="105"/>
      <c r="E1889" s="105"/>
      <c r="F1889" s="105"/>
      <c r="G1889" s="105"/>
      <c r="H1889" s="105"/>
      <c r="I1889" s="105"/>
      <c r="J1889" s="105"/>
      <c r="K1889" s="105"/>
      <c r="L1889" s="105"/>
      <c r="M1889" s="105"/>
      <c r="N1889" s="105"/>
      <c r="O1889" s="105"/>
      <c r="P1889"/>
      <c r="Q1889"/>
      <c r="R1889" s="106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5"/>
      <c r="C1890" s="105"/>
      <c r="D1890" s="105"/>
      <c r="E1890" s="105"/>
      <c r="F1890" s="105"/>
      <c r="G1890" s="105"/>
      <c r="H1890" s="105"/>
      <c r="I1890" s="105"/>
      <c r="J1890" s="105"/>
      <c r="K1890" s="105"/>
      <c r="L1890" s="105"/>
      <c r="M1890" s="105"/>
      <c r="N1890" s="105"/>
      <c r="O1890" s="105"/>
      <c r="P1890"/>
      <c r="Q1890"/>
      <c r="R1890" s="106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5"/>
      <c r="C1891" s="105"/>
      <c r="D1891" s="105"/>
      <c r="E1891" s="105"/>
      <c r="F1891" s="105"/>
      <c r="G1891" s="105"/>
      <c r="H1891" s="105"/>
      <c r="I1891" s="105"/>
      <c r="J1891" s="105"/>
      <c r="K1891" s="105"/>
      <c r="L1891" s="105"/>
      <c r="M1891" s="105"/>
      <c r="N1891" s="105"/>
      <c r="O1891" s="105"/>
      <c r="P1891"/>
      <c r="Q1891"/>
      <c r="R1891" s="106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5"/>
      <c r="C1892" s="105"/>
      <c r="D1892" s="105"/>
      <c r="E1892" s="105"/>
      <c r="F1892" s="105"/>
      <c r="G1892" s="105"/>
      <c r="H1892" s="105"/>
      <c r="I1892" s="105"/>
      <c r="J1892" s="105"/>
      <c r="K1892" s="105"/>
      <c r="L1892" s="105"/>
      <c r="M1892" s="105"/>
      <c r="N1892" s="105"/>
      <c r="O1892" s="105"/>
      <c r="P1892"/>
      <c r="Q1892"/>
      <c r="R1892" s="106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5"/>
      <c r="C1893" s="105"/>
      <c r="D1893" s="105"/>
      <c r="E1893" s="105"/>
      <c r="F1893" s="105"/>
      <c r="G1893" s="105"/>
      <c r="H1893" s="105"/>
      <c r="I1893" s="105"/>
      <c r="J1893" s="105"/>
      <c r="K1893" s="105"/>
      <c r="L1893" s="105"/>
      <c r="M1893" s="105"/>
      <c r="N1893" s="105"/>
      <c r="O1893" s="105"/>
      <c r="P1893"/>
      <c r="Q1893"/>
      <c r="R1893" s="106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5"/>
      <c r="C1894" s="105"/>
      <c r="D1894" s="105"/>
      <c r="E1894" s="105"/>
      <c r="F1894" s="105"/>
      <c r="G1894" s="105"/>
      <c r="H1894" s="105"/>
      <c r="I1894" s="105"/>
      <c r="J1894" s="105"/>
      <c r="K1894" s="105"/>
      <c r="L1894" s="105"/>
      <c r="M1894" s="105"/>
      <c r="N1894" s="105"/>
      <c r="O1894" s="105"/>
      <c r="P1894"/>
      <c r="Q1894"/>
      <c r="R1894" s="106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5"/>
      <c r="C1895" s="105"/>
      <c r="D1895" s="105"/>
      <c r="E1895" s="105"/>
      <c r="F1895" s="105"/>
      <c r="G1895" s="105"/>
      <c r="H1895" s="105"/>
      <c r="I1895" s="105"/>
      <c r="J1895" s="105"/>
      <c r="K1895" s="105"/>
      <c r="L1895" s="105"/>
      <c r="M1895" s="105"/>
      <c r="N1895" s="105"/>
      <c r="O1895" s="105"/>
      <c r="P1895"/>
      <c r="Q1895"/>
      <c r="R1895" s="106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5"/>
      <c r="C1896" s="105"/>
      <c r="D1896" s="105"/>
      <c r="E1896" s="105"/>
      <c r="F1896" s="105"/>
      <c r="G1896" s="105"/>
      <c r="H1896" s="105"/>
      <c r="I1896" s="105"/>
      <c r="J1896" s="105"/>
      <c r="K1896" s="105"/>
      <c r="L1896" s="105"/>
      <c r="M1896" s="105"/>
      <c r="N1896" s="105"/>
      <c r="O1896" s="105"/>
      <c r="P1896"/>
      <c r="Q1896"/>
      <c r="R1896" s="106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5"/>
      <c r="C1897" s="105"/>
      <c r="D1897" s="105"/>
      <c r="E1897" s="105"/>
      <c r="F1897" s="105"/>
      <c r="G1897" s="105"/>
      <c r="H1897" s="105"/>
      <c r="I1897" s="105"/>
      <c r="J1897" s="105"/>
      <c r="K1897" s="105"/>
      <c r="L1897" s="105"/>
      <c r="M1897" s="105"/>
      <c r="N1897" s="105"/>
      <c r="O1897" s="105"/>
      <c r="P1897"/>
      <c r="Q1897"/>
      <c r="R1897" s="106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5"/>
      <c r="C1898" s="105"/>
      <c r="D1898" s="105"/>
      <c r="E1898" s="105"/>
      <c r="F1898" s="105"/>
      <c r="G1898" s="105"/>
      <c r="H1898" s="105"/>
      <c r="I1898" s="105"/>
      <c r="J1898" s="105"/>
      <c r="K1898" s="105"/>
      <c r="L1898" s="105"/>
      <c r="M1898" s="105"/>
      <c r="N1898" s="105"/>
      <c r="O1898" s="105"/>
      <c r="P1898"/>
      <c r="Q1898"/>
      <c r="R1898" s="106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5"/>
      <c r="C1899" s="105"/>
      <c r="D1899" s="105"/>
      <c r="E1899" s="105"/>
      <c r="F1899" s="105"/>
      <c r="G1899" s="105"/>
      <c r="H1899" s="105"/>
      <c r="I1899" s="105"/>
      <c r="J1899" s="105"/>
      <c r="K1899" s="105"/>
      <c r="L1899" s="105"/>
      <c r="M1899" s="105"/>
      <c r="N1899" s="105"/>
      <c r="O1899" s="105"/>
      <c r="P1899"/>
      <c r="Q1899"/>
      <c r="R1899" s="106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5"/>
      <c r="C1900" s="105"/>
      <c r="D1900" s="105"/>
      <c r="E1900" s="105"/>
      <c r="F1900" s="105"/>
      <c r="G1900" s="105"/>
      <c r="H1900" s="105"/>
      <c r="I1900" s="105"/>
      <c r="J1900" s="105"/>
      <c r="K1900" s="105"/>
      <c r="L1900" s="105"/>
      <c r="M1900" s="105"/>
      <c r="N1900" s="105"/>
      <c r="O1900" s="105"/>
      <c r="P1900"/>
      <c r="Q1900"/>
      <c r="R1900" s="106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5"/>
      <c r="C1901" s="105"/>
      <c r="D1901" s="105"/>
      <c r="E1901" s="105"/>
      <c r="F1901" s="105"/>
      <c r="G1901" s="105"/>
      <c r="H1901" s="105"/>
      <c r="I1901" s="105"/>
      <c r="J1901" s="105"/>
      <c r="K1901" s="105"/>
      <c r="L1901" s="105"/>
      <c r="M1901" s="105"/>
      <c r="N1901" s="105"/>
      <c r="O1901" s="105"/>
      <c r="P1901"/>
      <c r="Q1901"/>
      <c r="R1901" s="106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5"/>
      <c r="C1902" s="105"/>
      <c r="D1902" s="105"/>
      <c r="E1902" s="105"/>
      <c r="F1902" s="105"/>
      <c r="G1902" s="105"/>
      <c r="H1902" s="105"/>
      <c r="I1902" s="105"/>
      <c r="J1902" s="105"/>
      <c r="K1902" s="105"/>
      <c r="L1902" s="105"/>
      <c r="M1902" s="105"/>
      <c r="N1902" s="105"/>
      <c r="O1902" s="105"/>
      <c r="P1902"/>
      <c r="Q1902"/>
      <c r="R1902" s="106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5"/>
      <c r="C1903" s="105"/>
      <c r="D1903" s="105"/>
      <c r="E1903" s="105"/>
      <c r="F1903" s="105"/>
      <c r="G1903" s="105"/>
      <c r="H1903" s="105"/>
      <c r="I1903" s="105"/>
      <c r="J1903" s="105"/>
      <c r="K1903" s="105"/>
      <c r="L1903" s="105"/>
      <c r="M1903" s="105"/>
      <c r="N1903" s="105"/>
      <c r="O1903" s="105"/>
      <c r="P1903"/>
      <c r="Q1903"/>
      <c r="R1903" s="106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5"/>
      <c r="C1904" s="105"/>
      <c r="D1904" s="105"/>
      <c r="E1904" s="105"/>
      <c r="F1904" s="105"/>
      <c r="G1904" s="105"/>
      <c r="H1904" s="105"/>
      <c r="I1904" s="105"/>
      <c r="J1904" s="105"/>
      <c r="K1904" s="105"/>
      <c r="L1904" s="105"/>
      <c r="M1904" s="105"/>
      <c r="N1904" s="105"/>
      <c r="O1904" s="105"/>
      <c r="P1904"/>
      <c r="Q1904"/>
      <c r="R1904" s="106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5"/>
      <c r="C1905" s="105"/>
      <c r="D1905" s="105"/>
      <c r="E1905" s="105"/>
      <c r="F1905" s="105"/>
      <c r="G1905" s="105"/>
      <c r="H1905" s="105"/>
      <c r="I1905" s="105"/>
      <c r="J1905" s="105"/>
      <c r="K1905" s="105"/>
      <c r="L1905" s="105"/>
      <c r="M1905" s="105"/>
      <c r="N1905" s="105"/>
      <c r="O1905" s="105"/>
      <c r="P1905"/>
      <c r="Q1905"/>
      <c r="R1905" s="106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5"/>
      <c r="C1906" s="105"/>
      <c r="D1906" s="105"/>
      <c r="E1906" s="105"/>
      <c r="F1906" s="105"/>
      <c r="G1906" s="105"/>
      <c r="H1906" s="105"/>
      <c r="I1906" s="105"/>
      <c r="J1906" s="105"/>
      <c r="K1906" s="105"/>
      <c r="L1906" s="105"/>
      <c r="M1906" s="105"/>
      <c r="N1906" s="105"/>
      <c r="O1906" s="105"/>
      <c r="P1906"/>
      <c r="Q1906"/>
      <c r="R1906" s="106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5"/>
      <c r="C1907" s="105"/>
      <c r="D1907" s="105"/>
      <c r="E1907" s="105"/>
      <c r="F1907" s="105"/>
      <c r="G1907" s="105"/>
      <c r="H1907" s="105"/>
      <c r="I1907" s="105"/>
      <c r="J1907" s="105"/>
      <c r="K1907" s="105"/>
      <c r="L1907" s="105"/>
      <c r="M1907" s="105"/>
      <c r="N1907" s="105"/>
      <c r="O1907" s="105"/>
      <c r="P1907"/>
      <c r="Q1907"/>
      <c r="R1907" s="106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5"/>
      <c r="C1908" s="105"/>
      <c r="D1908" s="105"/>
      <c r="E1908" s="105"/>
      <c r="F1908" s="105"/>
      <c r="G1908" s="105"/>
      <c r="H1908" s="105"/>
      <c r="I1908" s="105"/>
      <c r="J1908" s="105"/>
      <c r="K1908" s="105"/>
      <c r="L1908" s="105"/>
      <c r="M1908" s="105"/>
      <c r="N1908" s="105"/>
      <c r="O1908" s="105"/>
      <c r="P1908"/>
      <c r="Q1908"/>
      <c r="R1908" s="106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5"/>
      <c r="C1909" s="105"/>
      <c r="D1909" s="105"/>
      <c r="E1909" s="105"/>
      <c r="F1909" s="105"/>
      <c r="G1909" s="105"/>
      <c r="H1909" s="105"/>
      <c r="I1909" s="105"/>
      <c r="J1909" s="105"/>
      <c r="K1909" s="105"/>
      <c r="L1909" s="105"/>
      <c r="M1909" s="105"/>
      <c r="N1909" s="105"/>
      <c r="O1909" s="105"/>
      <c r="P1909"/>
      <c r="Q1909"/>
      <c r="R1909" s="106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5"/>
      <c r="C1910" s="105"/>
      <c r="D1910" s="105"/>
      <c r="E1910" s="105"/>
      <c r="F1910" s="105"/>
      <c r="G1910" s="105"/>
      <c r="H1910" s="105"/>
      <c r="I1910" s="105"/>
      <c r="J1910" s="105"/>
      <c r="K1910" s="105"/>
      <c r="L1910" s="105"/>
      <c r="M1910" s="105"/>
      <c r="N1910" s="105"/>
      <c r="O1910" s="105"/>
      <c r="P1910"/>
      <c r="Q1910"/>
      <c r="R1910" s="106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5"/>
      <c r="C1911" s="105"/>
      <c r="D1911" s="105"/>
      <c r="E1911" s="105"/>
      <c r="F1911" s="105"/>
      <c r="G1911" s="105"/>
      <c r="H1911" s="105"/>
      <c r="I1911" s="105"/>
      <c r="J1911" s="105"/>
      <c r="K1911" s="105"/>
      <c r="L1911" s="105"/>
      <c r="M1911" s="105"/>
      <c r="N1911" s="105"/>
      <c r="O1911" s="105"/>
      <c r="P1911"/>
      <c r="Q1911"/>
      <c r="R1911" s="106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5"/>
      <c r="C1912" s="105"/>
      <c r="D1912" s="105"/>
      <c r="E1912" s="105"/>
      <c r="F1912" s="105"/>
      <c r="G1912" s="105"/>
      <c r="H1912" s="105"/>
      <c r="I1912" s="105"/>
      <c r="J1912" s="105"/>
      <c r="K1912" s="105"/>
      <c r="L1912" s="105"/>
      <c r="M1912" s="105"/>
      <c r="N1912" s="105"/>
      <c r="O1912" s="105"/>
      <c r="P1912"/>
      <c r="Q1912"/>
      <c r="R1912" s="106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5"/>
      <c r="C1913" s="105"/>
      <c r="D1913" s="105"/>
      <c r="E1913" s="105"/>
      <c r="F1913" s="105"/>
      <c r="G1913" s="105"/>
      <c r="H1913" s="105"/>
      <c r="I1913" s="105"/>
      <c r="J1913" s="105"/>
      <c r="K1913" s="105"/>
      <c r="L1913" s="105"/>
      <c r="M1913" s="105"/>
      <c r="N1913" s="105"/>
      <c r="O1913" s="105"/>
      <c r="P1913"/>
      <c r="Q1913"/>
      <c r="R1913" s="106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5"/>
      <c r="C1914" s="105"/>
      <c r="D1914" s="105"/>
      <c r="E1914" s="105"/>
      <c r="F1914" s="105"/>
      <c r="G1914" s="105"/>
      <c r="H1914" s="105"/>
      <c r="I1914" s="105"/>
      <c r="J1914" s="105"/>
      <c r="K1914" s="105"/>
      <c r="L1914" s="105"/>
      <c r="M1914" s="105"/>
      <c r="N1914" s="105"/>
      <c r="O1914" s="105"/>
      <c r="P1914"/>
      <c r="Q1914"/>
      <c r="R1914" s="106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5"/>
      <c r="C1915" s="105"/>
      <c r="D1915" s="105"/>
      <c r="E1915" s="105"/>
      <c r="F1915" s="105"/>
      <c r="G1915" s="105"/>
      <c r="H1915" s="105"/>
      <c r="I1915" s="105"/>
      <c r="J1915" s="105"/>
      <c r="K1915" s="105"/>
      <c r="L1915" s="105"/>
      <c r="M1915" s="105"/>
      <c r="N1915" s="105"/>
      <c r="O1915" s="105"/>
      <c r="P1915"/>
      <c r="Q1915"/>
      <c r="R1915" s="106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5"/>
      <c r="C1916" s="105"/>
      <c r="D1916" s="105"/>
      <c r="E1916" s="105"/>
      <c r="F1916" s="105"/>
      <c r="G1916" s="105"/>
      <c r="H1916" s="105"/>
      <c r="I1916" s="105"/>
      <c r="J1916" s="105"/>
      <c r="K1916" s="105"/>
      <c r="L1916" s="105"/>
      <c r="M1916" s="105"/>
      <c r="N1916" s="105"/>
      <c r="O1916" s="105"/>
      <c r="P1916"/>
      <c r="Q1916"/>
      <c r="R1916" s="106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5"/>
      <c r="C1917" s="105"/>
      <c r="D1917" s="105"/>
      <c r="E1917" s="105"/>
      <c r="F1917" s="105"/>
      <c r="G1917" s="105"/>
      <c r="H1917" s="105"/>
      <c r="I1917" s="105"/>
      <c r="J1917" s="105"/>
      <c r="K1917" s="105"/>
      <c r="L1917" s="105"/>
      <c r="M1917" s="105"/>
      <c r="N1917" s="105"/>
      <c r="O1917" s="105"/>
      <c r="P1917"/>
      <c r="Q1917"/>
      <c r="R1917" s="106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5"/>
      <c r="C1918" s="105"/>
      <c r="D1918" s="105"/>
      <c r="E1918" s="105"/>
      <c r="F1918" s="105"/>
      <c r="G1918" s="105"/>
      <c r="H1918" s="105"/>
      <c r="I1918" s="105"/>
      <c r="J1918" s="105"/>
      <c r="K1918" s="105"/>
      <c r="L1918" s="105"/>
      <c r="M1918" s="105"/>
      <c r="N1918" s="105"/>
      <c r="O1918" s="105"/>
      <c r="P1918"/>
      <c r="Q1918"/>
      <c r="R1918" s="106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5"/>
      <c r="C1919" s="105"/>
      <c r="D1919" s="105"/>
      <c r="E1919" s="105"/>
      <c r="F1919" s="105"/>
      <c r="G1919" s="105"/>
      <c r="H1919" s="105"/>
      <c r="I1919" s="105"/>
      <c r="J1919" s="105"/>
      <c r="K1919" s="105"/>
      <c r="L1919" s="105"/>
      <c r="M1919" s="105"/>
      <c r="N1919" s="105"/>
      <c r="O1919" s="105"/>
      <c r="P1919"/>
      <c r="Q1919"/>
      <c r="R1919" s="106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5"/>
      <c r="C1920" s="105"/>
      <c r="D1920" s="105"/>
      <c r="E1920" s="105"/>
      <c r="F1920" s="105"/>
      <c r="G1920" s="105"/>
      <c r="H1920" s="105"/>
      <c r="I1920" s="105"/>
      <c r="J1920" s="105"/>
      <c r="K1920" s="105"/>
      <c r="L1920" s="105"/>
      <c r="M1920" s="105"/>
      <c r="N1920" s="105"/>
      <c r="O1920" s="105"/>
      <c r="P1920"/>
      <c r="Q1920"/>
      <c r="R1920" s="106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5"/>
      <c r="C1921" s="105"/>
      <c r="D1921" s="105"/>
      <c r="E1921" s="105"/>
      <c r="F1921" s="105"/>
      <c r="G1921" s="105"/>
      <c r="H1921" s="105"/>
      <c r="I1921" s="105"/>
      <c r="J1921" s="105"/>
      <c r="K1921" s="105"/>
      <c r="L1921" s="105"/>
      <c r="M1921" s="105"/>
      <c r="N1921" s="105"/>
      <c r="O1921" s="105"/>
      <c r="P1921"/>
      <c r="Q1921"/>
      <c r="R1921" s="106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5"/>
      <c r="C1922" s="105"/>
      <c r="D1922" s="105"/>
      <c r="E1922" s="105"/>
      <c r="F1922" s="105"/>
      <c r="G1922" s="105"/>
      <c r="H1922" s="105"/>
      <c r="I1922" s="105"/>
      <c r="J1922" s="105"/>
      <c r="K1922" s="105"/>
      <c r="L1922" s="105"/>
      <c r="M1922" s="105"/>
      <c r="N1922" s="105"/>
      <c r="O1922" s="105"/>
      <c r="P1922"/>
      <c r="Q1922"/>
      <c r="R1922" s="106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5"/>
      <c r="C1923" s="105"/>
      <c r="D1923" s="105"/>
      <c r="E1923" s="105"/>
      <c r="F1923" s="105"/>
      <c r="G1923" s="105"/>
      <c r="H1923" s="105"/>
      <c r="I1923" s="105"/>
      <c r="J1923" s="105"/>
      <c r="K1923" s="105"/>
      <c r="L1923" s="105"/>
      <c r="M1923" s="105"/>
      <c r="N1923" s="105"/>
      <c r="O1923" s="105"/>
      <c r="P1923"/>
      <c r="Q1923"/>
      <c r="R1923" s="106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5"/>
      <c r="C1924" s="105"/>
      <c r="D1924" s="105"/>
      <c r="E1924" s="105"/>
      <c r="F1924" s="105"/>
      <c r="G1924" s="105"/>
      <c r="H1924" s="105"/>
      <c r="I1924" s="105"/>
      <c r="J1924" s="105"/>
      <c r="K1924" s="105"/>
      <c r="L1924" s="105"/>
      <c r="M1924" s="105"/>
      <c r="N1924" s="105"/>
      <c r="O1924" s="105"/>
      <c r="P1924"/>
      <c r="Q1924"/>
      <c r="R1924" s="106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5"/>
      <c r="C1925" s="105"/>
      <c r="D1925" s="105"/>
      <c r="E1925" s="105"/>
      <c r="F1925" s="105"/>
      <c r="G1925" s="105"/>
      <c r="H1925" s="105"/>
      <c r="I1925" s="105"/>
      <c r="J1925" s="105"/>
      <c r="K1925" s="105"/>
      <c r="L1925" s="105"/>
      <c r="M1925" s="105"/>
      <c r="N1925" s="105"/>
      <c r="O1925" s="105"/>
      <c r="P1925"/>
      <c r="Q1925"/>
      <c r="R1925" s="106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5"/>
      <c r="C1926" s="105"/>
      <c r="D1926" s="105"/>
      <c r="E1926" s="105"/>
      <c r="F1926" s="105"/>
      <c r="G1926" s="105"/>
      <c r="H1926" s="105"/>
      <c r="I1926" s="105"/>
      <c r="J1926" s="105"/>
      <c r="K1926" s="105"/>
      <c r="L1926" s="105"/>
      <c r="M1926" s="105"/>
      <c r="N1926" s="105"/>
      <c r="O1926" s="105"/>
      <c r="P1926"/>
      <c r="Q1926"/>
      <c r="R1926" s="106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5"/>
      <c r="C1927" s="105"/>
      <c r="D1927" s="105"/>
      <c r="E1927" s="105"/>
      <c r="F1927" s="105"/>
      <c r="G1927" s="105"/>
      <c r="H1927" s="105"/>
      <c r="I1927" s="105"/>
      <c r="J1927" s="105"/>
      <c r="K1927" s="105"/>
      <c r="L1927" s="105"/>
      <c r="M1927" s="105"/>
      <c r="N1927" s="105"/>
      <c r="O1927" s="105"/>
      <c r="P1927"/>
      <c r="Q1927"/>
      <c r="R1927" s="106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5"/>
      <c r="C1928" s="105"/>
      <c r="D1928" s="105"/>
      <c r="E1928" s="105"/>
      <c r="F1928" s="105"/>
      <c r="G1928" s="105"/>
      <c r="H1928" s="105"/>
      <c r="I1928" s="105"/>
      <c r="J1928" s="105"/>
      <c r="K1928" s="105"/>
      <c r="L1928" s="105"/>
      <c r="M1928" s="105"/>
      <c r="N1928" s="105"/>
      <c r="O1928" s="105"/>
      <c r="P1928"/>
      <c r="Q1928"/>
      <c r="R1928" s="106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5"/>
      <c r="C1929" s="105"/>
      <c r="D1929" s="105"/>
      <c r="E1929" s="105"/>
      <c r="F1929" s="105"/>
      <c r="G1929" s="105"/>
      <c r="H1929" s="105"/>
      <c r="I1929" s="105"/>
      <c r="J1929" s="105"/>
      <c r="K1929" s="105"/>
      <c r="L1929" s="105"/>
      <c r="M1929" s="105"/>
      <c r="N1929" s="105"/>
      <c r="O1929" s="105"/>
      <c r="P1929"/>
      <c r="Q1929"/>
      <c r="R1929" s="106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5"/>
      <c r="C1930" s="105"/>
      <c r="D1930" s="105"/>
      <c r="E1930" s="105"/>
      <c r="F1930" s="105"/>
      <c r="G1930" s="105"/>
      <c r="H1930" s="105"/>
      <c r="I1930" s="105"/>
      <c r="J1930" s="105"/>
      <c r="K1930" s="105"/>
      <c r="L1930" s="105"/>
      <c r="M1930" s="105"/>
      <c r="N1930" s="105"/>
      <c r="O1930" s="105"/>
      <c r="P1930"/>
      <c r="Q1930"/>
      <c r="R1930" s="106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5"/>
      <c r="C1931" s="105"/>
      <c r="D1931" s="105"/>
      <c r="E1931" s="105"/>
      <c r="F1931" s="105"/>
      <c r="G1931" s="105"/>
      <c r="H1931" s="105"/>
      <c r="I1931" s="105"/>
      <c r="J1931" s="105"/>
      <c r="K1931" s="105"/>
      <c r="L1931" s="105"/>
      <c r="M1931" s="105"/>
      <c r="N1931" s="105"/>
      <c r="O1931" s="105"/>
      <c r="P1931"/>
      <c r="Q1931"/>
      <c r="R1931" s="106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5"/>
      <c r="C1932" s="105"/>
      <c r="D1932" s="105"/>
      <c r="E1932" s="105"/>
      <c r="F1932" s="105"/>
      <c r="G1932" s="105"/>
      <c r="H1932" s="105"/>
      <c r="I1932" s="105"/>
      <c r="J1932" s="105"/>
      <c r="K1932" s="105"/>
      <c r="L1932" s="105"/>
      <c r="M1932" s="105"/>
      <c r="N1932" s="105"/>
      <c r="O1932" s="105"/>
      <c r="P1932"/>
      <c r="Q1932"/>
      <c r="R1932" s="106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5"/>
      <c r="C1933" s="105"/>
      <c r="D1933" s="105"/>
      <c r="E1933" s="105"/>
      <c r="F1933" s="105"/>
      <c r="G1933" s="105"/>
      <c r="H1933" s="105"/>
      <c r="I1933" s="105"/>
      <c r="J1933" s="105"/>
      <c r="K1933" s="105"/>
      <c r="L1933" s="105"/>
      <c r="M1933" s="105"/>
      <c r="N1933" s="105"/>
      <c r="O1933" s="105"/>
      <c r="P1933"/>
      <c r="Q1933"/>
      <c r="R1933" s="106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5"/>
      <c r="C1934" s="105"/>
      <c r="D1934" s="105"/>
      <c r="E1934" s="105"/>
      <c r="F1934" s="105"/>
      <c r="G1934" s="105"/>
      <c r="H1934" s="105"/>
      <c r="I1934" s="105"/>
      <c r="J1934" s="105"/>
      <c r="K1934" s="105"/>
      <c r="L1934" s="105"/>
      <c r="M1934" s="105"/>
      <c r="N1934" s="105"/>
      <c r="O1934" s="105"/>
      <c r="P1934"/>
      <c r="Q1934"/>
      <c r="R1934" s="106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5"/>
      <c r="C1935" s="105"/>
      <c r="D1935" s="105"/>
      <c r="E1935" s="105"/>
      <c r="F1935" s="105"/>
      <c r="G1935" s="105"/>
      <c r="H1935" s="105"/>
      <c r="I1935" s="105"/>
      <c r="J1935" s="105"/>
      <c r="K1935" s="105"/>
      <c r="L1935" s="105"/>
      <c r="M1935" s="105"/>
      <c r="N1935" s="105"/>
      <c r="O1935" s="105"/>
      <c r="P1935"/>
      <c r="Q1935"/>
      <c r="R1935" s="106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5"/>
      <c r="C1936" s="105"/>
      <c r="D1936" s="105"/>
      <c r="E1936" s="105"/>
      <c r="F1936" s="105"/>
      <c r="G1936" s="105"/>
      <c r="H1936" s="105"/>
      <c r="I1936" s="105"/>
      <c r="J1936" s="105"/>
      <c r="K1936" s="105"/>
      <c r="L1936" s="105"/>
      <c r="M1936" s="105"/>
      <c r="N1936" s="105"/>
      <c r="O1936" s="105"/>
      <c r="P1936"/>
      <c r="Q1936"/>
      <c r="R1936" s="106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5"/>
      <c r="C1937" s="105"/>
      <c r="D1937" s="105"/>
      <c r="E1937" s="105"/>
      <c r="F1937" s="105"/>
      <c r="G1937" s="105"/>
      <c r="H1937" s="105"/>
      <c r="I1937" s="105"/>
      <c r="J1937" s="105"/>
      <c r="K1937" s="105"/>
      <c r="L1937" s="105"/>
      <c r="M1937" s="105"/>
      <c r="N1937" s="105"/>
      <c r="O1937" s="105"/>
      <c r="P1937"/>
      <c r="Q1937"/>
      <c r="R1937" s="106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5"/>
      <c r="C1938" s="105"/>
      <c r="D1938" s="105"/>
      <c r="E1938" s="105"/>
      <c r="F1938" s="105"/>
      <c r="G1938" s="105"/>
      <c r="H1938" s="105"/>
      <c r="I1938" s="105"/>
      <c r="J1938" s="105"/>
      <c r="K1938" s="105"/>
      <c r="L1938" s="105"/>
      <c r="M1938" s="105"/>
      <c r="N1938" s="105"/>
      <c r="O1938" s="105"/>
      <c r="P1938"/>
      <c r="Q1938"/>
      <c r="R1938" s="106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5"/>
      <c r="C1939" s="105"/>
      <c r="D1939" s="105"/>
      <c r="E1939" s="105"/>
      <c r="F1939" s="105"/>
      <c r="G1939" s="105"/>
      <c r="H1939" s="105"/>
      <c r="I1939" s="105"/>
      <c r="J1939" s="105"/>
      <c r="K1939" s="105"/>
      <c r="L1939" s="105"/>
      <c r="M1939" s="105"/>
      <c r="N1939" s="105"/>
      <c r="O1939" s="105"/>
      <c r="P1939"/>
      <c r="Q1939"/>
      <c r="R1939" s="106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5"/>
      <c r="C1940" s="105"/>
      <c r="D1940" s="105"/>
      <c r="E1940" s="105"/>
      <c r="F1940" s="105"/>
      <c r="G1940" s="105"/>
      <c r="H1940" s="105"/>
      <c r="I1940" s="105"/>
      <c r="J1940" s="105"/>
      <c r="K1940" s="105"/>
      <c r="L1940" s="105"/>
      <c r="M1940" s="105"/>
      <c r="N1940" s="105"/>
      <c r="O1940" s="105"/>
      <c r="P1940"/>
      <c r="Q1940"/>
      <c r="R1940" s="106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5"/>
      <c r="C1941" s="105"/>
      <c r="D1941" s="105"/>
      <c r="E1941" s="105"/>
      <c r="F1941" s="105"/>
      <c r="G1941" s="105"/>
      <c r="H1941" s="105"/>
      <c r="I1941" s="105"/>
      <c r="J1941" s="105"/>
      <c r="K1941" s="105"/>
      <c r="L1941" s="105"/>
      <c r="M1941" s="105"/>
      <c r="N1941" s="105"/>
      <c r="O1941" s="105"/>
      <c r="P1941"/>
      <c r="Q1941"/>
      <c r="R1941" s="106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5"/>
      <c r="C1942" s="105"/>
      <c r="D1942" s="105"/>
      <c r="E1942" s="105"/>
      <c r="F1942" s="105"/>
      <c r="G1942" s="105"/>
      <c r="H1942" s="105"/>
      <c r="I1942" s="105"/>
      <c r="J1942" s="105"/>
      <c r="K1942" s="105"/>
      <c r="L1942" s="105"/>
      <c r="M1942" s="105"/>
      <c r="N1942" s="105"/>
      <c r="O1942" s="105"/>
      <c r="P1942"/>
      <c r="Q1942"/>
      <c r="R1942" s="106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5"/>
      <c r="C1943" s="105"/>
      <c r="D1943" s="105"/>
      <c r="E1943" s="105"/>
      <c r="F1943" s="105"/>
      <c r="G1943" s="105"/>
      <c r="H1943" s="105"/>
      <c r="I1943" s="105"/>
      <c r="J1943" s="105"/>
      <c r="K1943" s="105"/>
      <c r="L1943" s="105"/>
      <c r="M1943" s="105"/>
      <c r="N1943" s="105"/>
      <c r="O1943" s="105"/>
      <c r="P1943"/>
      <c r="Q1943"/>
      <c r="R1943" s="106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5"/>
      <c r="C1944" s="105"/>
      <c r="D1944" s="105"/>
      <c r="E1944" s="105"/>
      <c r="F1944" s="105"/>
      <c r="G1944" s="105"/>
      <c r="H1944" s="105"/>
      <c r="I1944" s="105"/>
      <c r="J1944" s="105"/>
      <c r="K1944" s="105"/>
      <c r="L1944" s="105"/>
      <c r="M1944" s="105"/>
      <c r="N1944" s="105"/>
      <c r="O1944" s="105"/>
      <c r="P1944"/>
      <c r="Q1944"/>
      <c r="R1944" s="106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5"/>
      <c r="C1945" s="105"/>
      <c r="D1945" s="105"/>
      <c r="E1945" s="105"/>
      <c r="F1945" s="105"/>
      <c r="G1945" s="105"/>
      <c r="H1945" s="105"/>
      <c r="I1945" s="105"/>
      <c r="J1945" s="105"/>
      <c r="K1945" s="105"/>
      <c r="L1945" s="105"/>
      <c r="M1945" s="105"/>
      <c r="N1945" s="105"/>
      <c r="O1945" s="105"/>
      <c r="P1945"/>
      <c r="Q1945"/>
      <c r="R1945" s="106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5"/>
      <c r="C1946" s="105"/>
      <c r="D1946" s="105"/>
      <c r="E1946" s="105"/>
      <c r="F1946" s="105"/>
      <c r="G1946" s="105"/>
      <c r="H1946" s="105"/>
      <c r="I1946" s="105"/>
      <c r="J1946" s="105"/>
      <c r="K1946" s="105"/>
      <c r="L1946" s="105"/>
      <c r="M1946" s="105"/>
      <c r="N1946" s="105"/>
      <c r="O1946" s="105"/>
      <c r="P1946"/>
      <c r="Q1946"/>
      <c r="R1946" s="106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5"/>
      <c r="C1947" s="105"/>
      <c r="D1947" s="105"/>
      <c r="E1947" s="105"/>
      <c r="F1947" s="105"/>
      <c r="G1947" s="105"/>
      <c r="H1947" s="105"/>
      <c r="I1947" s="105"/>
      <c r="J1947" s="105"/>
      <c r="K1947" s="105"/>
      <c r="L1947" s="105"/>
      <c r="M1947" s="105"/>
      <c r="N1947" s="105"/>
      <c r="O1947" s="105"/>
      <c r="P1947"/>
      <c r="Q1947"/>
      <c r="R1947" s="106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5"/>
      <c r="C1948" s="105"/>
      <c r="D1948" s="105"/>
      <c r="E1948" s="105"/>
      <c r="F1948" s="105"/>
      <c r="G1948" s="105"/>
      <c r="H1948" s="105"/>
      <c r="I1948" s="105"/>
      <c r="J1948" s="105"/>
      <c r="K1948" s="105"/>
      <c r="L1948" s="105"/>
      <c r="M1948" s="105"/>
      <c r="N1948" s="105"/>
      <c r="O1948" s="105"/>
      <c r="P1948"/>
      <c r="Q1948"/>
      <c r="R1948" s="106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5"/>
      <c r="C1949" s="105"/>
      <c r="D1949" s="105"/>
      <c r="E1949" s="105"/>
      <c r="F1949" s="105"/>
      <c r="G1949" s="105"/>
      <c r="H1949" s="105"/>
      <c r="I1949" s="105"/>
      <c r="J1949" s="105"/>
      <c r="K1949" s="105"/>
      <c r="L1949" s="105"/>
      <c r="M1949" s="105"/>
      <c r="N1949" s="105"/>
      <c r="O1949" s="105"/>
      <c r="P1949"/>
      <c r="Q1949"/>
      <c r="R1949" s="106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5"/>
      <c r="C1950" s="105"/>
      <c r="D1950" s="105"/>
      <c r="E1950" s="105"/>
      <c r="F1950" s="105"/>
      <c r="G1950" s="105"/>
      <c r="H1950" s="105"/>
      <c r="I1950" s="105"/>
      <c r="J1950" s="105"/>
      <c r="K1950" s="105"/>
      <c r="L1950" s="105"/>
      <c r="M1950" s="105"/>
      <c r="N1950" s="105"/>
      <c r="O1950" s="105"/>
      <c r="P1950"/>
      <c r="Q1950"/>
      <c r="R1950" s="106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5"/>
      <c r="C1951" s="105"/>
      <c r="D1951" s="105"/>
      <c r="E1951" s="105"/>
      <c r="F1951" s="105"/>
      <c r="G1951" s="105"/>
      <c r="H1951" s="105"/>
      <c r="I1951" s="105"/>
      <c r="J1951" s="105"/>
      <c r="K1951" s="105"/>
      <c r="L1951" s="105"/>
      <c r="M1951" s="105"/>
      <c r="N1951" s="105"/>
      <c r="O1951" s="105"/>
      <c r="P1951"/>
      <c r="Q1951"/>
      <c r="R1951" s="106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5"/>
      <c r="C1952" s="105"/>
      <c r="D1952" s="105"/>
      <c r="E1952" s="105"/>
      <c r="F1952" s="105"/>
      <c r="G1952" s="105"/>
      <c r="H1952" s="105"/>
      <c r="I1952" s="105"/>
      <c r="J1952" s="105"/>
      <c r="K1952" s="105"/>
      <c r="L1952" s="105"/>
      <c r="M1952" s="105"/>
      <c r="N1952" s="105"/>
      <c r="O1952" s="105"/>
      <c r="P1952"/>
      <c r="Q1952"/>
      <c r="R1952" s="106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5"/>
      <c r="C1953" s="105"/>
      <c r="D1953" s="105"/>
      <c r="E1953" s="105"/>
      <c r="F1953" s="105"/>
      <c r="G1953" s="105"/>
      <c r="H1953" s="105"/>
      <c r="I1953" s="105"/>
      <c r="J1953" s="105"/>
      <c r="K1953" s="105"/>
      <c r="L1953" s="105"/>
      <c r="M1953" s="105"/>
      <c r="N1953" s="105"/>
      <c r="O1953" s="105"/>
      <c r="P1953"/>
      <c r="Q1953"/>
      <c r="R1953" s="106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5"/>
      <c r="C1954" s="105"/>
      <c r="D1954" s="105"/>
      <c r="E1954" s="105"/>
      <c r="F1954" s="105"/>
      <c r="G1954" s="105"/>
      <c r="H1954" s="105"/>
      <c r="I1954" s="105"/>
      <c r="J1954" s="105"/>
      <c r="K1954" s="105"/>
      <c r="L1954" s="105"/>
      <c r="M1954" s="105"/>
      <c r="N1954" s="105"/>
      <c r="O1954" s="105"/>
      <c r="P1954"/>
      <c r="Q1954"/>
      <c r="R1954" s="106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5"/>
      <c r="C1955" s="105"/>
      <c r="D1955" s="105"/>
      <c r="E1955" s="105"/>
      <c r="F1955" s="105"/>
      <c r="G1955" s="105"/>
      <c r="H1955" s="105"/>
      <c r="I1955" s="105"/>
      <c r="J1955" s="105"/>
      <c r="K1955" s="105"/>
      <c r="L1955" s="105"/>
      <c r="M1955" s="105"/>
      <c r="N1955" s="105"/>
      <c r="O1955" s="105"/>
      <c r="P1955"/>
      <c r="Q1955"/>
      <c r="R1955" s="106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5"/>
      <c r="C1956" s="105"/>
      <c r="D1956" s="105"/>
      <c r="E1956" s="105"/>
      <c r="F1956" s="105"/>
      <c r="G1956" s="105"/>
      <c r="H1956" s="105"/>
      <c r="I1956" s="105"/>
      <c r="J1956" s="105"/>
      <c r="K1956" s="105"/>
      <c r="L1956" s="105"/>
      <c r="M1956" s="105"/>
      <c r="N1956" s="105"/>
      <c r="O1956" s="105"/>
      <c r="P1956"/>
      <c r="Q1956"/>
      <c r="R1956" s="106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5"/>
      <c r="C1957" s="105"/>
      <c r="D1957" s="105"/>
      <c r="E1957" s="105"/>
      <c r="F1957" s="105"/>
      <c r="G1957" s="105"/>
      <c r="H1957" s="105"/>
      <c r="I1957" s="105"/>
      <c r="J1957" s="105"/>
      <c r="K1957" s="105"/>
      <c r="L1957" s="105"/>
      <c r="M1957" s="105"/>
      <c r="N1957" s="105"/>
      <c r="O1957" s="105"/>
      <c r="P1957"/>
      <c r="Q1957"/>
      <c r="R1957" s="106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5"/>
      <c r="C1958" s="105"/>
      <c r="D1958" s="105"/>
      <c r="E1958" s="105"/>
      <c r="F1958" s="105"/>
      <c r="G1958" s="105"/>
      <c r="H1958" s="105"/>
      <c r="I1958" s="105"/>
      <c r="J1958" s="105"/>
      <c r="K1958" s="105"/>
      <c r="L1958" s="105"/>
      <c r="M1958" s="105"/>
      <c r="N1958" s="105"/>
      <c r="O1958" s="105"/>
      <c r="P1958"/>
      <c r="Q1958"/>
      <c r="R1958" s="106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5"/>
      <c r="C1959" s="105"/>
      <c r="D1959" s="105"/>
      <c r="E1959" s="105"/>
      <c r="F1959" s="105"/>
      <c r="G1959" s="105"/>
      <c r="H1959" s="105"/>
      <c r="I1959" s="105"/>
      <c r="J1959" s="105"/>
      <c r="K1959" s="105"/>
      <c r="L1959" s="105"/>
      <c r="M1959" s="105"/>
      <c r="N1959" s="105"/>
      <c r="O1959" s="105"/>
      <c r="P1959"/>
      <c r="Q1959"/>
      <c r="R1959" s="106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5"/>
      <c r="C1960" s="105"/>
      <c r="D1960" s="105"/>
      <c r="E1960" s="105"/>
      <c r="F1960" s="105"/>
      <c r="G1960" s="105"/>
      <c r="H1960" s="105"/>
      <c r="I1960" s="105"/>
      <c r="J1960" s="105"/>
      <c r="K1960" s="105"/>
      <c r="L1960" s="105"/>
      <c r="M1960" s="105"/>
      <c r="N1960" s="105"/>
      <c r="O1960" s="105"/>
      <c r="P1960"/>
      <c r="Q1960"/>
      <c r="R1960" s="106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5"/>
      <c r="C1961" s="105"/>
      <c r="D1961" s="105"/>
      <c r="E1961" s="105"/>
      <c r="F1961" s="105"/>
      <c r="G1961" s="105"/>
      <c r="H1961" s="105"/>
      <c r="I1961" s="105"/>
      <c r="J1961" s="105"/>
      <c r="K1961" s="105"/>
      <c r="L1961" s="105"/>
      <c r="M1961" s="105"/>
      <c r="N1961" s="105"/>
      <c r="O1961" s="105"/>
      <c r="P1961"/>
      <c r="Q1961"/>
      <c r="R1961" s="106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5"/>
      <c r="C1962" s="105"/>
      <c r="D1962" s="105"/>
      <c r="E1962" s="105"/>
      <c r="F1962" s="105"/>
      <c r="G1962" s="105"/>
      <c r="H1962" s="105"/>
      <c r="I1962" s="105"/>
      <c r="J1962" s="105"/>
      <c r="K1962" s="105"/>
      <c r="L1962" s="105"/>
      <c r="M1962" s="105"/>
      <c r="N1962" s="105"/>
      <c r="O1962" s="105"/>
      <c r="P1962"/>
      <c r="Q1962"/>
      <c r="R1962" s="106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5"/>
      <c r="C1963" s="105"/>
      <c r="D1963" s="105"/>
      <c r="E1963" s="105"/>
      <c r="F1963" s="105"/>
      <c r="G1963" s="105"/>
      <c r="H1963" s="105"/>
      <c r="I1963" s="105"/>
      <c r="J1963" s="105"/>
      <c r="K1963" s="105"/>
      <c r="L1963" s="105"/>
      <c r="M1963" s="105"/>
      <c r="N1963" s="105"/>
      <c r="O1963" s="105"/>
      <c r="P1963"/>
      <c r="Q1963"/>
      <c r="R1963" s="106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5"/>
      <c r="C1964" s="105"/>
      <c r="D1964" s="105"/>
      <c r="E1964" s="105"/>
      <c r="F1964" s="105"/>
      <c r="G1964" s="105"/>
      <c r="H1964" s="105"/>
      <c r="I1964" s="105"/>
      <c r="J1964" s="105"/>
      <c r="K1964" s="105"/>
      <c r="L1964" s="105"/>
      <c r="M1964" s="105"/>
      <c r="N1964" s="105"/>
      <c r="O1964" s="105"/>
      <c r="P1964"/>
      <c r="Q1964"/>
      <c r="R1964" s="106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5"/>
      <c r="C1965" s="105"/>
      <c r="D1965" s="105"/>
      <c r="E1965" s="105"/>
      <c r="F1965" s="105"/>
      <c r="G1965" s="105"/>
      <c r="H1965" s="105"/>
      <c r="I1965" s="105"/>
      <c r="J1965" s="105"/>
      <c r="K1965" s="105"/>
      <c r="L1965" s="105"/>
      <c r="M1965" s="105"/>
      <c r="N1965" s="105"/>
      <c r="O1965" s="105"/>
      <c r="P1965"/>
      <c r="Q1965"/>
      <c r="R1965" s="106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5"/>
      <c r="C1966" s="105"/>
      <c r="D1966" s="105"/>
      <c r="E1966" s="105"/>
      <c r="F1966" s="105"/>
      <c r="G1966" s="105"/>
      <c r="H1966" s="105"/>
      <c r="I1966" s="105"/>
      <c r="J1966" s="105"/>
      <c r="K1966" s="105"/>
      <c r="L1966" s="105"/>
      <c r="M1966" s="105"/>
      <c r="N1966" s="105"/>
      <c r="O1966" s="105"/>
      <c r="P1966"/>
      <c r="Q1966"/>
      <c r="R1966" s="106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5"/>
      <c r="C1967" s="105"/>
      <c r="D1967" s="105"/>
      <c r="E1967" s="105"/>
      <c r="F1967" s="105"/>
      <c r="G1967" s="105"/>
      <c r="H1967" s="105"/>
      <c r="I1967" s="105"/>
      <c r="J1967" s="105"/>
      <c r="K1967" s="105"/>
      <c r="L1967" s="105"/>
      <c r="M1967" s="105"/>
      <c r="N1967" s="105"/>
      <c r="O1967" s="105"/>
      <c r="P1967"/>
      <c r="Q1967"/>
      <c r="R1967" s="106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5"/>
      <c r="C1968" s="105"/>
      <c r="D1968" s="105"/>
      <c r="E1968" s="105"/>
      <c r="F1968" s="105"/>
      <c r="G1968" s="105"/>
      <c r="H1968" s="105"/>
      <c r="I1968" s="105"/>
      <c r="J1968" s="105"/>
      <c r="K1968" s="105"/>
      <c r="L1968" s="105"/>
      <c r="M1968" s="105"/>
      <c r="N1968" s="105"/>
      <c r="O1968" s="105"/>
      <c r="P1968"/>
      <c r="Q1968"/>
      <c r="R1968" s="106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5"/>
      <c r="C1969" s="105"/>
      <c r="D1969" s="105"/>
      <c r="E1969" s="105"/>
      <c r="F1969" s="105"/>
      <c r="G1969" s="105"/>
      <c r="H1969" s="105"/>
      <c r="I1969" s="105"/>
      <c r="J1969" s="105"/>
      <c r="K1969" s="105"/>
      <c r="L1969" s="105"/>
      <c r="M1969" s="105"/>
      <c r="N1969" s="105"/>
      <c r="O1969" s="105"/>
      <c r="P1969"/>
      <c r="Q1969"/>
      <c r="R1969" s="106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5"/>
      <c r="C1970" s="105"/>
      <c r="D1970" s="105"/>
      <c r="E1970" s="105"/>
      <c r="F1970" s="105"/>
      <c r="G1970" s="105"/>
      <c r="H1970" s="105"/>
      <c r="I1970" s="105"/>
      <c r="J1970" s="105"/>
      <c r="K1970" s="105"/>
      <c r="L1970" s="105"/>
      <c r="M1970" s="105"/>
      <c r="N1970" s="105"/>
      <c r="O1970" s="105"/>
      <c r="P1970"/>
      <c r="Q1970"/>
      <c r="R1970" s="106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5"/>
      <c r="C1971" s="105"/>
      <c r="D1971" s="105"/>
      <c r="E1971" s="105"/>
      <c r="F1971" s="105"/>
      <c r="G1971" s="105"/>
      <c r="H1971" s="105"/>
      <c r="I1971" s="105"/>
      <c r="J1971" s="105"/>
      <c r="K1971" s="105"/>
      <c r="L1971" s="105"/>
      <c r="M1971" s="105"/>
      <c r="N1971" s="105"/>
      <c r="O1971" s="105"/>
      <c r="P1971"/>
      <c r="Q1971"/>
      <c r="R1971" s="106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5"/>
      <c r="C1972" s="105"/>
      <c r="D1972" s="105"/>
      <c r="E1972" s="105"/>
      <c r="F1972" s="105"/>
      <c r="G1972" s="105"/>
      <c r="H1972" s="105"/>
      <c r="I1972" s="105"/>
      <c r="J1972" s="105"/>
      <c r="K1972" s="105"/>
      <c r="L1972" s="105"/>
      <c r="M1972" s="105"/>
      <c r="N1972" s="105"/>
      <c r="O1972" s="105"/>
      <c r="P1972"/>
      <c r="Q1972"/>
      <c r="R1972" s="106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5"/>
      <c r="C1973" s="105"/>
      <c r="D1973" s="105"/>
      <c r="E1973" s="105"/>
      <c r="F1973" s="105"/>
      <c r="G1973" s="105"/>
      <c r="H1973" s="105"/>
      <c r="I1973" s="105"/>
      <c r="J1973" s="105"/>
      <c r="K1973" s="105"/>
      <c r="L1973" s="105"/>
      <c r="M1973" s="105"/>
      <c r="N1973" s="105"/>
      <c r="O1973" s="105"/>
      <c r="P1973"/>
      <c r="Q1973"/>
      <c r="R1973" s="106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5"/>
      <c r="C1974" s="105"/>
      <c r="D1974" s="105"/>
      <c r="E1974" s="105"/>
      <c r="F1974" s="105"/>
      <c r="G1974" s="105"/>
      <c r="H1974" s="105"/>
      <c r="I1974" s="105"/>
      <c r="J1974" s="105"/>
      <c r="K1974" s="105"/>
      <c r="L1974" s="105"/>
      <c r="M1974" s="105"/>
      <c r="N1974" s="105"/>
      <c r="O1974" s="105"/>
      <c r="P1974"/>
      <c r="Q1974"/>
      <c r="R1974" s="106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5"/>
      <c r="C1975" s="105"/>
      <c r="D1975" s="105"/>
      <c r="E1975" s="105"/>
      <c r="F1975" s="105"/>
      <c r="G1975" s="105"/>
      <c r="H1975" s="105"/>
      <c r="I1975" s="105"/>
      <c r="J1975" s="105"/>
      <c r="K1975" s="105"/>
      <c r="L1975" s="105"/>
      <c r="M1975" s="105"/>
      <c r="N1975" s="105"/>
      <c r="O1975" s="105"/>
      <c r="P1975"/>
      <c r="Q1975"/>
      <c r="R1975" s="106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5"/>
      <c r="C1976" s="105"/>
      <c r="D1976" s="105"/>
      <c r="E1976" s="105"/>
      <c r="F1976" s="105"/>
      <c r="G1976" s="105"/>
      <c r="H1976" s="105"/>
      <c r="I1976" s="105"/>
      <c r="J1976" s="105"/>
      <c r="K1976" s="105"/>
      <c r="L1976" s="105"/>
      <c r="M1976" s="105"/>
      <c r="N1976" s="105"/>
      <c r="O1976" s="105"/>
      <c r="P1976"/>
      <c r="Q1976"/>
      <c r="R1976" s="106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5"/>
      <c r="C1977" s="105"/>
      <c r="D1977" s="105"/>
      <c r="E1977" s="105"/>
      <c r="F1977" s="105"/>
      <c r="G1977" s="105"/>
      <c r="H1977" s="105"/>
      <c r="I1977" s="105"/>
      <c r="J1977" s="105"/>
      <c r="K1977" s="105"/>
      <c r="L1977" s="105"/>
      <c r="M1977" s="105"/>
      <c r="N1977" s="105"/>
      <c r="O1977" s="105"/>
      <c r="P1977"/>
      <c r="Q1977"/>
      <c r="R1977" s="106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5"/>
      <c r="C1978" s="105"/>
      <c r="D1978" s="105"/>
      <c r="E1978" s="105"/>
      <c r="F1978" s="105"/>
      <c r="G1978" s="105"/>
      <c r="H1978" s="105"/>
      <c r="I1978" s="105"/>
      <c r="J1978" s="105"/>
      <c r="K1978" s="105"/>
      <c r="L1978" s="105"/>
      <c r="M1978" s="105"/>
      <c r="N1978" s="105"/>
      <c r="O1978" s="105"/>
      <c r="P1978"/>
      <c r="Q1978"/>
      <c r="R1978" s="106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5"/>
      <c r="C1979" s="105"/>
      <c r="D1979" s="105"/>
      <c r="E1979" s="105"/>
      <c r="F1979" s="105"/>
      <c r="G1979" s="105"/>
      <c r="H1979" s="105"/>
      <c r="I1979" s="105"/>
      <c r="J1979" s="105"/>
      <c r="K1979" s="105"/>
      <c r="L1979" s="105"/>
      <c r="M1979" s="105"/>
      <c r="N1979" s="105"/>
      <c r="O1979" s="105"/>
      <c r="P1979"/>
      <c r="Q1979"/>
      <c r="R1979" s="106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5"/>
      <c r="C1980" s="105"/>
      <c r="D1980" s="105"/>
      <c r="E1980" s="105"/>
      <c r="F1980" s="105"/>
      <c r="G1980" s="105"/>
      <c r="H1980" s="105"/>
      <c r="I1980" s="105"/>
      <c r="J1980" s="105"/>
      <c r="K1980" s="105"/>
      <c r="L1980" s="105"/>
      <c r="M1980" s="105"/>
      <c r="N1980" s="105"/>
      <c r="O1980" s="105"/>
      <c r="P1980"/>
      <c r="Q1980"/>
      <c r="R1980" s="106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5"/>
      <c r="C1981" s="105"/>
      <c r="D1981" s="105"/>
      <c r="E1981" s="105"/>
      <c r="F1981" s="105"/>
      <c r="G1981" s="105"/>
      <c r="H1981" s="105"/>
      <c r="I1981" s="105"/>
      <c r="J1981" s="105"/>
      <c r="K1981" s="105"/>
      <c r="L1981" s="105"/>
      <c r="M1981" s="105"/>
      <c r="N1981" s="105"/>
      <c r="O1981" s="105"/>
      <c r="P1981"/>
      <c r="Q1981"/>
      <c r="R1981" s="106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5"/>
      <c r="C1982" s="105"/>
      <c r="D1982" s="105"/>
      <c r="E1982" s="105"/>
      <c r="F1982" s="105"/>
      <c r="G1982" s="105"/>
      <c r="H1982" s="105"/>
      <c r="I1982" s="105"/>
      <c r="J1982" s="105"/>
      <c r="K1982" s="105"/>
      <c r="L1982" s="105"/>
      <c r="M1982" s="105"/>
      <c r="N1982" s="105"/>
      <c r="O1982" s="105"/>
      <c r="P1982"/>
      <c r="Q1982"/>
      <c r="R1982" s="106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5"/>
      <c r="C1983" s="105"/>
      <c r="D1983" s="105"/>
      <c r="E1983" s="105"/>
      <c r="F1983" s="105"/>
      <c r="G1983" s="105"/>
      <c r="H1983" s="105"/>
      <c r="I1983" s="105"/>
      <c r="J1983" s="105"/>
      <c r="K1983" s="105"/>
      <c r="L1983" s="105"/>
      <c r="M1983" s="105"/>
      <c r="N1983" s="105"/>
      <c r="O1983" s="105"/>
      <c r="P1983"/>
      <c r="Q1983"/>
      <c r="R1983" s="106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5"/>
      <c r="C1984" s="105"/>
      <c r="D1984" s="105"/>
      <c r="E1984" s="105"/>
      <c r="F1984" s="105"/>
      <c r="G1984" s="105"/>
      <c r="H1984" s="105"/>
      <c r="I1984" s="105"/>
      <c r="J1984" s="105"/>
      <c r="K1984" s="105"/>
      <c r="L1984" s="105"/>
      <c r="M1984" s="105"/>
      <c r="N1984" s="105"/>
      <c r="O1984" s="105"/>
      <c r="P1984"/>
      <c r="Q1984"/>
      <c r="R1984" s="106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5"/>
      <c r="C1985" s="105"/>
      <c r="D1985" s="105"/>
      <c r="E1985" s="105"/>
      <c r="F1985" s="105"/>
      <c r="G1985" s="105"/>
      <c r="H1985" s="105"/>
      <c r="I1985" s="105"/>
      <c r="J1985" s="105"/>
      <c r="K1985" s="105"/>
      <c r="L1985" s="105"/>
      <c r="M1985" s="105"/>
      <c r="N1985" s="105"/>
      <c r="O1985" s="105"/>
      <c r="P1985"/>
      <c r="Q1985"/>
      <c r="R1985" s="106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5"/>
      <c r="C1986" s="105"/>
      <c r="D1986" s="105"/>
      <c r="E1986" s="105"/>
      <c r="F1986" s="105"/>
      <c r="G1986" s="105"/>
      <c r="H1986" s="105"/>
      <c r="I1986" s="105"/>
      <c r="J1986" s="105"/>
      <c r="K1986" s="105"/>
      <c r="L1986" s="105"/>
      <c r="M1986" s="105"/>
      <c r="N1986" s="105"/>
      <c r="O1986" s="105"/>
      <c r="P1986"/>
      <c r="Q1986"/>
      <c r="R1986" s="106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5"/>
      <c r="C1987" s="105"/>
      <c r="D1987" s="105"/>
      <c r="E1987" s="105"/>
      <c r="F1987" s="105"/>
      <c r="G1987" s="105"/>
      <c r="H1987" s="105"/>
      <c r="I1987" s="105"/>
      <c r="J1987" s="105"/>
      <c r="K1987" s="105"/>
      <c r="L1987" s="105"/>
      <c r="M1987" s="105"/>
      <c r="N1987" s="105"/>
      <c r="O1987" s="105"/>
      <c r="P1987"/>
      <c r="Q1987"/>
      <c r="R1987" s="106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5"/>
      <c r="C1988" s="105"/>
      <c r="D1988" s="105"/>
      <c r="E1988" s="105"/>
      <c r="F1988" s="105"/>
      <c r="G1988" s="105"/>
      <c r="H1988" s="105"/>
      <c r="I1988" s="105"/>
      <c r="J1988" s="105"/>
      <c r="K1988" s="105"/>
      <c r="L1988" s="105"/>
      <c r="M1988" s="105"/>
      <c r="N1988" s="105"/>
      <c r="O1988" s="105"/>
      <c r="P1988"/>
      <c r="Q1988"/>
      <c r="R1988" s="106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5"/>
      <c r="C1989" s="105"/>
      <c r="D1989" s="105"/>
      <c r="E1989" s="105"/>
      <c r="F1989" s="105"/>
      <c r="G1989" s="105"/>
      <c r="H1989" s="105"/>
      <c r="I1989" s="105"/>
      <c r="J1989" s="105"/>
      <c r="K1989" s="105"/>
      <c r="L1989" s="105"/>
      <c r="M1989" s="105"/>
      <c r="N1989" s="105"/>
      <c r="O1989" s="105"/>
      <c r="P1989"/>
      <c r="Q1989"/>
      <c r="R1989" s="106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5"/>
      <c r="C1990" s="105"/>
      <c r="D1990" s="105"/>
      <c r="E1990" s="105"/>
      <c r="F1990" s="105"/>
      <c r="G1990" s="105"/>
      <c r="H1990" s="105"/>
      <c r="I1990" s="105"/>
      <c r="J1990" s="105"/>
      <c r="K1990" s="105"/>
      <c r="L1990" s="105"/>
      <c r="M1990" s="105"/>
      <c r="N1990" s="105"/>
      <c r="O1990" s="105"/>
      <c r="P1990"/>
      <c r="Q1990"/>
      <c r="R1990" s="106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5"/>
      <c r="C1991" s="105"/>
      <c r="D1991" s="105"/>
      <c r="E1991" s="105"/>
      <c r="F1991" s="105"/>
      <c r="G1991" s="105"/>
      <c r="H1991" s="105"/>
      <c r="I1991" s="105"/>
      <c r="J1991" s="105"/>
      <c r="K1991" s="105"/>
      <c r="L1991" s="105"/>
      <c r="M1991" s="105"/>
      <c r="N1991" s="105"/>
      <c r="O1991" s="105"/>
      <c r="P1991"/>
      <c r="Q1991"/>
      <c r="R1991" s="106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5"/>
      <c r="C1992" s="105"/>
      <c r="D1992" s="105"/>
      <c r="E1992" s="105"/>
      <c r="F1992" s="105"/>
      <c r="G1992" s="105"/>
      <c r="H1992" s="105"/>
      <c r="I1992" s="105"/>
      <c r="J1992" s="105"/>
      <c r="K1992" s="105"/>
      <c r="L1992" s="105"/>
      <c r="M1992" s="105"/>
      <c r="N1992" s="105"/>
      <c r="O1992" s="105"/>
      <c r="P1992"/>
      <c r="Q1992"/>
      <c r="R1992" s="106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5"/>
      <c r="C1993" s="105"/>
      <c r="D1993" s="105"/>
      <c r="E1993" s="105"/>
      <c r="F1993" s="105"/>
      <c r="G1993" s="105"/>
      <c r="H1993" s="105"/>
      <c r="I1993" s="105"/>
      <c r="J1993" s="105"/>
      <c r="K1993" s="105"/>
      <c r="L1993" s="105"/>
      <c r="M1993" s="105"/>
      <c r="N1993" s="105"/>
      <c r="O1993" s="105"/>
      <c r="P1993"/>
      <c r="Q1993"/>
      <c r="R1993" s="106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5"/>
      <c r="C1994" s="105"/>
      <c r="D1994" s="105"/>
      <c r="E1994" s="105"/>
      <c r="F1994" s="105"/>
      <c r="G1994" s="105"/>
      <c r="H1994" s="105"/>
      <c r="I1994" s="105"/>
      <c r="J1994" s="105"/>
      <c r="K1994" s="105"/>
      <c r="L1994" s="105"/>
      <c r="M1994" s="105"/>
      <c r="N1994" s="105"/>
      <c r="O1994" s="105"/>
      <c r="P1994"/>
      <c r="Q1994"/>
      <c r="R1994" s="106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5"/>
      <c r="C1995" s="105"/>
      <c r="D1995" s="105"/>
      <c r="E1995" s="105"/>
      <c r="F1995" s="105"/>
      <c r="G1995" s="105"/>
      <c r="H1995" s="105"/>
      <c r="I1995" s="105"/>
      <c r="J1995" s="105"/>
      <c r="K1995" s="105"/>
      <c r="L1995" s="105"/>
      <c r="M1995" s="105"/>
      <c r="N1995" s="105"/>
      <c r="O1995" s="105"/>
      <c r="P1995"/>
      <c r="Q1995"/>
      <c r="R1995" s="106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5"/>
      <c r="C1996" s="105"/>
      <c r="D1996" s="105"/>
      <c r="E1996" s="105"/>
      <c r="F1996" s="105"/>
      <c r="G1996" s="105"/>
      <c r="H1996" s="105"/>
      <c r="I1996" s="105"/>
      <c r="J1996" s="105"/>
      <c r="K1996" s="105"/>
      <c r="L1996" s="105"/>
      <c r="M1996" s="105"/>
      <c r="N1996" s="105"/>
      <c r="O1996" s="105"/>
      <c r="P1996"/>
      <c r="Q1996"/>
      <c r="R1996" s="106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5"/>
      <c r="C1997" s="105"/>
      <c r="D1997" s="105"/>
      <c r="E1997" s="105"/>
      <c r="F1997" s="105"/>
      <c r="G1997" s="105"/>
      <c r="H1997" s="105"/>
      <c r="I1997" s="105"/>
      <c r="J1997" s="105"/>
      <c r="K1997" s="105"/>
      <c r="L1997" s="105"/>
      <c r="M1997" s="105"/>
      <c r="N1997" s="105"/>
      <c r="O1997" s="105"/>
      <c r="P1997"/>
      <c r="Q1997"/>
      <c r="R1997" s="106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5"/>
      <c r="C1998" s="105"/>
      <c r="D1998" s="105"/>
      <c r="E1998" s="105"/>
      <c r="F1998" s="105"/>
      <c r="G1998" s="105"/>
      <c r="H1998" s="105"/>
      <c r="I1998" s="105"/>
      <c r="J1998" s="105"/>
      <c r="K1998" s="105"/>
      <c r="L1998" s="105"/>
      <c r="M1998" s="105"/>
      <c r="N1998" s="105"/>
      <c r="O1998" s="105"/>
      <c r="P1998"/>
      <c r="Q1998"/>
      <c r="R1998" s="106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5"/>
      <c r="C1999" s="105"/>
      <c r="D1999" s="105"/>
      <c r="E1999" s="105"/>
      <c r="F1999" s="105"/>
      <c r="G1999" s="105"/>
      <c r="H1999" s="105"/>
      <c r="I1999" s="105"/>
      <c r="J1999" s="105"/>
      <c r="K1999" s="105"/>
      <c r="L1999" s="105"/>
      <c r="M1999" s="105"/>
      <c r="N1999" s="105"/>
      <c r="O1999" s="105"/>
      <c r="P1999"/>
      <c r="Q1999"/>
      <c r="R1999" s="106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5"/>
      <c r="C2000" s="105"/>
      <c r="D2000" s="105"/>
      <c r="E2000" s="105"/>
      <c r="F2000" s="105"/>
      <c r="G2000" s="105"/>
      <c r="H2000" s="105"/>
      <c r="I2000" s="105"/>
      <c r="J2000" s="105"/>
      <c r="K2000" s="105"/>
      <c r="L2000" s="105"/>
      <c r="M2000" s="105"/>
      <c r="N2000" s="105"/>
      <c r="O2000" s="105"/>
      <c r="P2000"/>
      <c r="Q2000"/>
      <c r="R2000" s="106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5"/>
      <c r="C2001" s="105"/>
      <c r="D2001" s="105"/>
      <c r="E2001" s="105"/>
      <c r="F2001" s="105"/>
      <c r="G2001" s="105"/>
      <c r="H2001" s="105"/>
      <c r="I2001" s="105"/>
      <c r="J2001" s="105"/>
      <c r="K2001" s="105"/>
      <c r="L2001" s="105"/>
      <c r="M2001" s="105"/>
      <c r="N2001" s="105"/>
      <c r="O2001" s="105"/>
      <c r="P2001"/>
      <c r="Q2001"/>
      <c r="R2001" s="106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5"/>
      <c r="C2002" s="105"/>
      <c r="D2002" s="105"/>
      <c r="E2002" s="105"/>
      <c r="F2002" s="105"/>
      <c r="G2002" s="105"/>
      <c r="H2002" s="105"/>
      <c r="I2002" s="105"/>
      <c r="J2002" s="105"/>
      <c r="K2002" s="105"/>
      <c r="L2002" s="105"/>
      <c r="M2002" s="105"/>
      <c r="N2002" s="105"/>
      <c r="O2002" s="105"/>
      <c r="P2002"/>
      <c r="Q2002"/>
      <c r="R2002" s="106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5"/>
      <c r="C2003" s="105"/>
      <c r="D2003" s="105"/>
      <c r="E2003" s="105"/>
      <c r="F2003" s="105"/>
      <c r="G2003" s="105"/>
      <c r="H2003" s="105"/>
      <c r="I2003" s="105"/>
      <c r="J2003" s="105"/>
      <c r="K2003" s="105"/>
      <c r="L2003" s="105"/>
      <c r="M2003" s="105"/>
      <c r="N2003" s="105"/>
      <c r="O2003" s="105"/>
      <c r="P2003"/>
      <c r="Q2003"/>
      <c r="R2003" s="106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5"/>
      <c r="C2004" s="105"/>
      <c r="D2004" s="105"/>
      <c r="E2004" s="105"/>
      <c r="F2004" s="105"/>
      <c r="G2004" s="105"/>
      <c r="H2004" s="105"/>
      <c r="I2004" s="105"/>
      <c r="J2004" s="105"/>
      <c r="K2004" s="105"/>
      <c r="L2004" s="105"/>
      <c r="M2004" s="105"/>
      <c r="N2004" s="105"/>
      <c r="O2004" s="105"/>
      <c r="P2004"/>
      <c r="Q2004"/>
      <c r="R2004" s="106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5"/>
      <c r="C2005" s="105"/>
      <c r="D2005" s="105"/>
      <c r="E2005" s="105"/>
      <c r="F2005" s="105"/>
      <c r="G2005" s="105"/>
      <c r="H2005" s="105"/>
      <c r="I2005" s="105"/>
      <c r="J2005" s="105"/>
      <c r="K2005" s="105"/>
      <c r="L2005" s="105"/>
      <c r="M2005" s="105"/>
      <c r="N2005" s="105"/>
      <c r="O2005" s="105"/>
      <c r="P2005"/>
      <c r="Q2005"/>
      <c r="R2005" s="106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5"/>
      <c r="C2006" s="105"/>
      <c r="D2006" s="105"/>
      <c r="E2006" s="105"/>
      <c r="F2006" s="105"/>
      <c r="G2006" s="105"/>
      <c r="H2006" s="105"/>
      <c r="I2006" s="105"/>
      <c r="J2006" s="105"/>
      <c r="K2006" s="105"/>
      <c r="L2006" s="105"/>
      <c r="M2006" s="105"/>
      <c r="N2006" s="105"/>
      <c r="O2006" s="105"/>
      <c r="P2006"/>
      <c r="Q2006"/>
      <c r="R2006" s="106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5"/>
      <c r="C2007" s="105"/>
      <c r="D2007" s="105"/>
      <c r="E2007" s="105"/>
      <c r="F2007" s="105"/>
      <c r="G2007" s="105"/>
      <c r="H2007" s="105"/>
      <c r="I2007" s="105"/>
      <c r="J2007" s="105"/>
      <c r="K2007" s="105"/>
      <c r="L2007" s="105"/>
      <c r="M2007" s="105"/>
      <c r="N2007" s="105"/>
      <c r="O2007" s="105"/>
      <c r="P2007"/>
      <c r="Q2007"/>
      <c r="R2007" s="106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5"/>
      <c r="C2008" s="105"/>
      <c r="D2008" s="105"/>
      <c r="E2008" s="105"/>
      <c r="F2008" s="105"/>
      <c r="G2008" s="105"/>
      <c r="H2008" s="105"/>
      <c r="I2008" s="105"/>
      <c r="J2008" s="105"/>
      <c r="K2008" s="105"/>
      <c r="L2008" s="105"/>
      <c r="M2008" s="105"/>
      <c r="N2008" s="105"/>
      <c r="O2008" s="105"/>
      <c r="P2008"/>
      <c r="Q2008"/>
      <c r="R2008" s="106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5"/>
      <c r="C2009" s="105"/>
      <c r="D2009" s="105"/>
      <c r="E2009" s="105"/>
      <c r="F2009" s="105"/>
      <c r="G2009" s="105"/>
      <c r="H2009" s="105"/>
      <c r="I2009" s="105"/>
      <c r="J2009" s="105"/>
      <c r="K2009" s="105"/>
      <c r="L2009" s="105"/>
      <c r="M2009" s="105"/>
      <c r="N2009" s="105"/>
      <c r="O2009" s="105"/>
      <c r="P2009"/>
      <c r="Q2009"/>
      <c r="R2009" s="106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5"/>
      <c r="C2010" s="105"/>
      <c r="D2010" s="105"/>
      <c r="E2010" s="105"/>
      <c r="F2010" s="105"/>
      <c r="G2010" s="105"/>
      <c r="H2010" s="105"/>
      <c r="I2010" s="105"/>
      <c r="J2010" s="105"/>
      <c r="K2010" s="105"/>
      <c r="L2010" s="105"/>
      <c r="M2010" s="105"/>
      <c r="N2010" s="105"/>
      <c r="O2010" s="105"/>
      <c r="P2010"/>
      <c r="Q2010"/>
      <c r="R2010" s="106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5"/>
      <c r="C2011" s="105"/>
      <c r="D2011" s="105"/>
      <c r="E2011" s="105"/>
      <c r="F2011" s="105"/>
      <c r="G2011" s="105"/>
      <c r="H2011" s="105"/>
      <c r="I2011" s="105"/>
      <c r="J2011" s="105"/>
      <c r="K2011" s="105"/>
      <c r="L2011" s="105"/>
      <c r="M2011" s="105"/>
      <c r="N2011" s="105"/>
      <c r="O2011" s="105"/>
      <c r="P2011"/>
      <c r="Q2011"/>
      <c r="R2011" s="106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5"/>
      <c r="C2012" s="105"/>
      <c r="D2012" s="105"/>
      <c r="E2012" s="105"/>
      <c r="F2012" s="105"/>
      <c r="G2012" s="105"/>
      <c r="H2012" s="105"/>
      <c r="I2012" s="105"/>
      <c r="J2012" s="105"/>
      <c r="K2012" s="105"/>
      <c r="L2012" s="105"/>
      <c r="M2012" s="105"/>
      <c r="N2012" s="105"/>
      <c r="O2012" s="105"/>
      <c r="P2012"/>
      <c r="Q2012"/>
      <c r="R2012" s="106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5"/>
      <c r="C2013" s="105"/>
      <c r="D2013" s="105"/>
      <c r="E2013" s="105"/>
      <c r="F2013" s="105"/>
      <c r="G2013" s="105"/>
      <c r="H2013" s="105"/>
      <c r="I2013" s="105"/>
      <c r="J2013" s="105"/>
      <c r="K2013" s="105"/>
      <c r="L2013" s="105"/>
      <c r="M2013" s="105"/>
      <c r="N2013" s="105"/>
      <c r="O2013" s="105"/>
      <c r="P2013"/>
      <c r="Q2013"/>
      <c r="R2013" s="106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5"/>
      <c r="C2014" s="105"/>
      <c r="D2014" s="105"/>
      <c r="E2014" s="105"/>
      <c r="F2014" s="105"/>
      <c r="G2014" s="105"/>
      <c r="H2014" s="105"/>
      <c r="I2014" s="105"/>
      <c r="J2014" s="105"/>
      <c r="K2014" s="105"/>
      <c r="L2014" s="105"/>
      <c r="M2014" s="105"/>
      <c r="N2014" s="105"/>
      <c r="O2014" s="105"/>
      <c r="P2014"/>
      <c r="Q2014"/>
      <c r="R2014" s="106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5"/>
      <c r="C2015" s="105"/>
      <c r="D2015" s="105"/>
      <c r="E2015" s="105"/>
      <c r="F2015" s="105"/>
      <c r="G2015" s="105"/>
      <c r="H2015" s="105"/>
      <c r="I2015" s="105"/>
      <c r="J2015" s="105"/>
      <c r="K2015" s="105"/>
      <c r="L2015" s="105"/>
      <c r="M2015" s="105"/>
      <c r="N2015" s="105"/>
      <c r="O2015" s="105"/>
      <c r="P2015"/>
      <c r="Q2015"/>
      <c r="R2015" s="106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5"/>
      <c r="C2016" s="105"/>
      <c r="D2016" s="105"/>
      <c r="E2016" s="105"/>
      <c r="F2016" s="105"/>
      <c r="G2016" s="105"/>
      <c r="H2016" s="105"/>
      <c r="I2016" s="105"/>
      <c r="J2016" s="105"/>
      <c r="K2016" s="105"/>
      <c r="L2016" s="105"/>
      <c r="M2016" s="105"/>
      <c r="N2016" s="105"/>
      <c r="O2016" s="105"/>
      <c r="P2016"/>
      <c r="Q2016"/>
      <c r="R2016" s="106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5"/>
      <c r="C2017" s="105"/>
      <c r="D2017" s="105"/>
      <c r="E2017" s="105"/>
      <c r="F2017" s="105"/>
      <c r="G2017" s="105"/>
      <c r="H2017" s="105"/>
      <c r="I2017" s="105"/>
      <c r="J2017" s="105"/>
      <c r="K2017" s="105"/>
      <c r="L2017" s="105"/>
      <c r="M2017" s="105"/>
      <c r="N2017" s="105"/>
      <c r="O2017" s="105"/>
      <c r="P2017"/>
      <c r="Q2017"/>
      <c r="R2017" s="106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5"/>
      <c r="C2018" s="105"/>
      <c r="D2018" s="105"/>
      <c r="E2018" s="105"/>
      <c r="F2018" s="105"/>
      <c r="G2018" s="105"/>
      <c r="H2018" s="105"/>
      <c r="I2018" s="105"/>
      <c r="J2018" s="105"/>
      <c r="K2018" s="105"/>
      <c r="L2018" s="105"/>
      <c r="M2018" s="105"/>
      <c r="N2018" s="105"/>
      <c r="O2018" s="105"/>
      <c r="P2018"/>
      <c r="Q2018"/>
      <c r="R2018" s="106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5"/>
      <c r="C2019" s="105"/>
      <c r="D2019" s="105"/>
      <c r="E2019" s="105"/>
      <c r="F2019" s="105"/>
      <c r="G2019" s="105"/>
      <c r="H2019" s="105"/>
      <c r="I2019" s="105"/>
      <c r="J2019" s="105"/>
      <c r="K2019" s="105"/>
      <c r="L2019" s="105"/>
      <c r="M2019" s="105"/>
      <c r="N2019" s="105"/>
      <c r="O2019" s="105"/>
      <c r="P2019"/>
      <c r="Q2019"/>
      <c r="R2019" s="106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5"/>
      <c r="C2020" s="105"/>
      <c r="D2020" s="105"/>
      <c r="E2020" s="105"/>
      <c r="F2020" s="105"/>
      <c r="G2020" s="105"/>
      <c r="H2020" s="105"/>
      <c r="I2020" s="105"/>
      <c r="J2020" s="105"/>
      <c r="K2020" s="105"/>
      <c r="L2020" s="105"/>
      <c r="M2020" s="105"/>
      <c r="N2020" s="105"/>
      <c r="O2020" s="105"/>
      <c r="P2020"/>
      <c r="Q2020"/>
      <c r="R2020" s="106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5"/>
      <c r="C2021" s="105"/>
      <c r="D2021" s="105"/>
      <c r="E2021" s="105"/>
      <c r="F2021" s="105"/>
      <c r="G2021" s="105"/>
      <c r="H2021" s="105"/>
      <c r="I2021" s="105"/>
      <c r="J2021" s="105"/>
      <c r="K2021" s="105"/>
      <c r="L2021" s="105"/>
      <c r="M2021" s="105"/>
      <c r="N2021" s="105"/>
      <c r="O2021" s="105"/>
      <c r="P2021"/>
      <c r="Q2021"/>
      <c r="R2021" s="106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5"/>
      <c r="C2022" s="105"/>
      <c r="D2022" s="105"/>
      <c r="E2022" s="105"/>
      <c r="F2022" s="105"/>
      <c r="G2022" s="105"/>
      <c r="H2022" s="105"/>
      <c r="I2022" s="105"/>
      <c r="J2022" s="105"/>
      <c r="K2022" s="105"/>
      <c r="L2022" s="105"/>
      <c r="M2022" s="105"/>
      <c r="N2022" s="105"/>
      <c r="O2022" s="105"/>
      <c r="P2022"/>
      <c r="Q2022"/>
      <c r="R2022" s="106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5"/>
      <c r="C2023" s="105"/>
      <c r="D2023" s="105"/>
      <c r="E2023" s="105"/>
      <c r="F2023" s="105"/>
      <c r="G2023" s="105"/>
      <c r="H2023" s="105"/>
      <c r="I2023" s="105"/>
      <c r="J2023" s="105"/>
      <c r="K2023" s="105"/>
      <c r="L2023" s="105"/>
      <c r="M2023" s="105"/>
      <c r="N2023" s="105"/>
      <c r="O2023" s="105"/>
      <c r="P2023"/>
      <c r="Q2023"/>
      <c r="R2023" s="106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5"/>
      <c r="C2024" s="105"/>
      <c r="D2024" s="105"/>
      <c r="E2024" s="105"/>
      <c r="F2024" s="105"/>
      <c r="G2024" s="105"/>
      <c r="H2024" s="105"/>
      <c r="I2024" s="105"/>
      <c r="J2024" s="105"/>
      <c r="K2024" s="105"/>
      <c r="L2024" s="105"/>
      <c r="M2024" s="105"/>
      <c r="N2024" s="105"/>
      <c r="O2024" s="105"/>
      <c r="P2024"/>
      <c r="Q2024"/>
      <c r="R2024" s="106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5"/>
      <c r="C2025" s="105"/>
      <c r="D2025" s="105"/>
      <c r="E2025" s="105"/>
      <c r="F2025" s="105"/>
      <c r="G2025" s="105"/>
      <c r="H2025" s="105"/>
      <c r="I2025" s="105"/>
      <c r="J2025" s="105"/>
      <c r="K2025" s="105"/>
      <c r="L2025" s="105"/>
      <c r="M2025" s="105"/>
      <c r="N2025" s="105"/>
      <c r="O2025" s="105"/>
      <c r="P2025"/>
      <c r="Q2025"/>
      <c r="R2025" s="106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5"/>
      <c r="C2026" s="105"/>
      <c r="D2026" s="105"/>
      <c r="E2026" s="105"/>
      <c r="F2026" s="105"/>
      <c r="G2026" s="105"/>
      <c r="H2026" s="105"/>
      <c r="I2026" s="105"/>
      <c r="J2026" s="105"/>
      <c r="K2026" s="105"/>
      <c r="L2026" s="105"/>
      <c r="M2026" s="105"/>
      <c r="N2026" s="105"/>
      <c r="O2026" s="105"/>
      <c r="P2026"/>
      <c r="Q2026"/>
      <c r="R2026" s="106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5"/>
      <c r="C2027" s="105"/>
      <c r="D2027" s="105"/>
      <c r="E2027" s="105"/>
      <c r="F2027" s="105"/>
      <c r="G2027" s="105"/>
      <c r="H2027" s="105"/>
      <c r="I2027" s="105"/>
      <c r="J2027" s="105"/>
      <c r="K2027" s="105"/>
      <c r="L2027" s="105"/>
      <c r="M2027" s="105"/>
      <c r="N2027" s="105"/>
      <c r="O2027" s="105"/>
      <c r="P2027"/>
      <c r="Q2027"/>
      <c r="R2027" s="106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5"/>
      <c r="C2028" s="105"/>
      <c r="D2028" s="105"/>
      <c r="E2028" s="105"/>
      <c r="F2028" s="105"/>
      <c r="G2028" s="105"/>
      <c r="H2028" s="105"/>
      <c r="I2028" s="105"/>
      <c r="J2028" s="105"/>
      <c r="K2028" s="105"/>
      <c r="L2028" s="105"/>
      <c r="M2028" s="105"/>
      <c r="N2028" s="105"/>
      <c r="O2028" s="105"/>
      <c r="P2028"/>
      <c r="Q2028"/>
      <c r="R2028" s="106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5"/>
      <c r="C2029" s="105"/>
      <c r="D2029" s="105"/>
      <c r="E2029" s="105"/>
      <c r="F2029" s="105"/>
      <c r="G2029" s="105"/>
      <c r="H2029" s="105"/>
      <c r="I2029" s="105"/>
      <c r="J2029" s="105"/>
      <c r="K2029" s="105"/>
      <c r="L2029" s="105"/>
      <c r="M2029" s="105"/>
      <c r="N2029" s="105"/>
      <c r="O2029" s="105"/>
      <c r="P2029"/>
      <c r="Q2029"/>
      <c r="R2029" s="106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5"/>
      <c r="C2030" s="105"/>
      <c r="D2030" s="105"/>
      <c r="E2030" s="105"/>
      <c r="F2030" s="105"/>
      <c r="G2030" s="105"/>
      <c r="H2030" s="105"/>
      <c r="I2030" s="105"/>
      <c r="J2030" s="105"/>
      <c r="K2030" s="105"/>
      <c r="L2030" s="105"/>
      <c r="M2030" s="105"/>
      <c r="N2030" s="105"/>
      <c r="O2030" s="105"/>
      <c r="P2030"/>
      <c r="Q2030"/>
      <c r="R2030" s="106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5"/>
      <c r="C2031" s="105"/>
      <c r="D2031" s="105"/>
      <c r="E2031" s="105"/>
      <c r="F2031" s="105"/>
      <c r="G2031" s="105"/>
      <c r="H2031" s="105"/>
      <c r="I2031" s="105"/>
      <c r="J2031" s="105"/>
      <c r="K2031" s="105"/>
      <c r="L2031" s="105"/>
      <c r="M2031" s="105"/>
      <c r="N2031" s="105"/>
      <c r="O2031" s="105"/>
      <c r="P2031"/>
      <c r="Q2031"/>
      <c r="R2031" s="106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5"/>
      <c r="C2032" s="105"/>
      <c r="D2032" s="105"/>
      <c r="E2032" s="105"/>
      <c r="F2032" s="105"/>
      <c r="G2032" s="105"/>
      <c r="H2032" s="105"/>
      <c r="I2032" s="105"/>
      <c r="J2032" s="105"/>
      <c r="K2032" s="105"/>
      <c r="L2032" s="105"/>
      <c r="M2032" s="105"/>
      <c r="N2032" s="105"/>
      <c r="O2032" s="105"/>
      <c r="P2032"/>
      <c r="Q2032"/>
      <c r="R2032" s="106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5"/>
      <c r="C2033" s="105"/>
      <c r="D2033" s="105"/>
      <c r="E2033" s="105"/>
      <c r="F2033" s="105"/>
      <c r="G2033" s="105"/>
      <c r="H2033" s="105"/>
      <c r="I2033" s="105"/>
      <c r="J2033" s="105"/>
      <c r="K2033" s="105"/>
      <c r="L2033" s="105"/>
      <c r="M2033" s="105"/>
      <c r="N2033" s="105"/>
      <c r="O2033" s="105"/>
      <c r="P2033"/>
      <c r="Q2033"/>
      <c r="R2033" s="106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5"/>
      <c r="C2034" s="105"/>
      <c r="D2034" s="105"/>
      <c r="E2034" s="105"/>
      <c r="F2034" s="105"/>
      <c r="G2034" s="105"/>
      <c r="H2034" s="105"/>
      <c r="I2034" s="105"/>
      <c r="J2034" s="105"/>
      <c r="K2034" s="105"/>
      <c r="L2034" s="105"/>
      <c r="M2034" s="105"/>
      <c r="N2034" s="105"/>
      <c r="O2034" s="105"/>
      <c r="P2034"/>
      <c r="Q2034"/>
      <c r="R2034" s="106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5"/>
      <c r="C2035" s="105"/>
      <c r="D2035" s="105"/>
      <c r="E2035" s="105"/>
      <c r="F2035" s="105"/>
      <c r="G2035" s="105"/>
      <c r="H2035" s="105"/>
      <c r="I2035" s="105"/>
      <c r="J2035" s="105"/>
      <c r="K2035" s="105"/>
      <c r="L2035" s="105"/>
      <c r="M2035" s="105"/>
      <c r="N2035" s="105"/>
      <c r="O2035" s="105"/>
      <c r="P2035"/>
      <c r="Q2035"/>
      <c r="R2035" s="106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5"/>
      <c r="C2036" s="105"/>
      <c r="D2036" s="105"/>
      <c r="E2036" s="105"/>
      <c r="F2036" s="105"/>
      <c r="G2036" s="105"/>
      <c r="H2036" s="105"/>
      <c r="I2036" s="105"/>
      <c r="J2036" s="105"/>
      <c r="K2036" s="105"/>
      <c r="L2036" s="105"/>
      <c r="M2036" s="105"/>
      <c r="N2036" s="105"/>
      <c r="O2036" s="105"/>
      <c r="P2036"/>
      <c r="Q2036"/>
      <c r="R2036" s="106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5"/>
      <c r="C2037" s="105"/>
      <c r="D2037" s="105"/>
      <c r="E2037" s="105"/>
      <c r="F2037" s="105"/>
      <c r="G2037" s="105"/>
      <c r="H2037" s="105"/>
      <c r="I2037" s="105"/>
      <c r="J2037" s="105"/>
      <c r="K2037" s="105"/>
      <c r="L2037" s="105"/>
      <c r="M2037" s="105"/>
      <c r="N2037" s="105"/>
      <c r="O2037" s="105"/>
      <c r="P2037"/>
      <c r="Q2037"/>
      <c r="R2037" s="106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5"/>
      <c r="C2038" s="105"/>
      <c r="D2038" s="105"/>
      <c r="E2038" s="105"/>
      <c r="F2038" s="105"/>
      <c r="G2038" s="105"/>
      <c r="H2038" s="105"/>
      <c r="I2038" s="105"/>
      <c r="J2038" s="105"/>
      <c r="K2038" s="105"/>
      <c r="L2038" s="105"/>
      <c r="M2038" s="105"/>
      <c r="N2038" s="105"/>
      <c r="O2038" s="105"/>
      <c r="P2038"/>
      <c r="Q2038"/>
      <c r="R2038" s="106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5"/>
      <c r="C2039" s="105"/>
      <c r="D2039" s="105"/>
      <c r="E2039" s="105"/>
      <c r="F2039" s="105"/>
      <c r="G2039" s="105"/>
      <c r="H2039" s="105"/>
      <c r="I2039" s="105"/>
      <c r="J2039" s="105"/>
      <c r="K2039" s="105"/>
      <c r="L2039" s="105"/>
      <c r="M2039" s="105"/>
      <c r="N2039" s="105"/>
      <c r="O2039" s="105"/>
      <c r="P2039"/>
      <c r="Q2039"/>
      <c r="R2039" s="106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5"/>
      <c r="C2040" s="105"/>
      <c r="D2040" s="105"/>
      <c r="E2040" s="105"/>
      <c r="F2040" s="105"/>
      <c r="G2040" s="105"/>
      <c r="H2040" s="105"/>
      <c r="I2040" s="105"/>
      <c r="J2040" s="105"/>
      <c r="K2040" s="105"/>
      <c r="L2040" s="105"/>
      <c r="M2040" s="105"/>
      <c r="N2040" s="105"/>
      <c r="O2040" s="105"/>
      <c r="P2040"/>
      <c r="Q2040"/>
      <c r="R2040" s="106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5"/>
      <c r="C2041" s="105"/>
      <c r="D2041" s="105"/>
      <c r="E2041" s="105"/>
      <c r="F2041" s="105"/>
      <c r="G2041" s="105"/>
      <c r="H2041" s="105"/>
      <c r="I2041" s="105"/>
      <c r="J2041" s="105"/>
      <c r="K2041" s="105"/>
      <c r="L2041" s="105"/>
      <c r="M2041" s="105"/>
      <c r="N2041" s="105"/>
      <c r="O2041" s="105"/>
      <c r="P2041"/>
      <c r="Q2041"/>
      <c r="R2041" s="106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5"/>
      <c r="C2042" s="105"/>
      <c r="D2042" s="105"/>
      <c r="E2042" s="105"/>
      <c r="F2042" s="105"/>
      <c r="G2042" s="105"/>
      <c r="H2042" s="105"/>
      <c r="I2042" s="105"/>
      <c r="J2042" s="105"/>
      <c r="K2042" s="105"/>
      <c r="L2042" s="105"/>
      <c r="M2042" s="105"/>
      <c r="N2042" s="105"/>
      <c r="O2042" s="105"/>
      <c r="P2042"/>
      <c r="Q2042"/>
      <c r="R2042" s="106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5"/>
      <c r="C2043" s="105"/>
      <c r="D2043" s="105"/>
      <c r="E2043" s="105"/>
      <c r="F2043" s="105"/>
      <c r="G2043" s="105"/>
      <c r="H2043" s="105"/>
      <c r="I2043" s="105"/>
      <c r="J2043" s="105"/>
      <c r="K2043" s="105"/>
      <c r="L2043" s="105"/>
      <c r="M2043" s="105"/>
      <c r="N2043" s="105"/>
      <c r="O2043" s="105"/>
      <c r="P2043"/>
      <c r="Q2043"/>
      <c r="R2043" s="106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5"/>
      <c r="C2044" s="105"/>
      <c r="D2044" s="105"/>
      <c r="E2044" s="105"/>
      <c r="F2044" s="105"/>
      <c r="G2044" s="105"/>
      <c r="H2044" s="105"/>
      <c r="I2044" s="105"/>
      <c r="J2044" s="105"/>
      <c r="K2044" s="105"/>
      <c r="L2044" s="105"/>
      <c r="M2044" s="105"/>
      <c r="N2044" s="105"/>
      <c r="O2044" s="105"/>
      <c r="P2044"/>
      <c r="Q2044"/>
      <c r="R2044" s="106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5"/>
      <c r="C2045" s="105"/>
      <c r="D2045" s="105"/>
      <c r="E2045" s="105"/>
      <c r="F2045" s="105"/>
      <c r="G2045" s="105"/>
      <c r="H2045" s="105"/>
      <c r="I2045" s="105"/>
      <c r="J2045" s="105"/>
      <c r="K2045" s="105"/>
      <c r="L2045" s="105"/>
      <c r="M2045" s="105"/>
      <c r="N2045" s="105"/>
      <c r="O2045" s="105"/>
      <c r="P2045"/>
      <c r="Q2045"/>
      <c r="R2045" s="106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5"/>
      <c r="C2046" s="105"/>
      <c r="D2046" s="105"/>
      <c r="E2046" s="105"/>
      <c r="F2046" s="105"/>
      <c r="G2046" s="105"/>
      <c r="H2046" s="105"/>
      <c r="I2046" s="105"/>
      <c r="J2046" s="105"/>
      <c r="K2046" s="105"/>
      <c r="L2046" s="105"/>
      <c r="M2046" s="105"/>
      <c r="N2046" s="105"/>
      <c r="O2046" s="105"/>
      <c r="P2046"/>
      <c r="Q2046"/>
      <c r="R2046" s="106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5"/>
      <c r="C2047" s="105"/>
      <c r="D2047" s="105"/>
      <c r="E2047" s="105"/>
      <c r="F2047" s="105"/>
      <c r="G2047" s="105"/>
      <c r="H2047" s="105"/>
      <c r="I2047" s="105"/>
      <c r="J2047" s="105"/>
      <c r="K2047" s="105"/>
      <c r="L2047" s="105"/>
      <c r="M2047" s="105"/>
      <c r="N2047" s="105"/>
      <c r="O2047" s="105"/>
      <c r="P2047"/>
      <c r="Q2047"/>
      <c r="R2047" s="106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5"/>
      <c r="C2048" s="105"/>
      <c r="D2048" s="105"/>
      <c r="E2048" s="105"/>
      <c r="F2048" s="105"/>
      <c r="G2048" s="105"/>
      <c r="H2048" s="105"/>
      <c r="I2048" s="105"/>
      <c r="J2048" s="105"/>
      <c r="K2048" s="105"/>
      <c r="L2048" s="105"/>
      <c r="M2048" s="105"/>
      <c r="N2048" s="105"/>
      <c r="O2048" s="105"/>
      <c r="P2048"/>
      <c r="Q2048"/>
      <c r="R2048" s="106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5"/>
      <c r="C2049" s="105"/>
      <c r="D2049" s="105"/>
      <c r="E2049" s="105"/>
      <c r="F2049" s="105"/>
      <c r="G2049" s="105"/>
      <c r="H2049" s="105"/>
      <c r="I2049" s="105"/>
      <c r="J2049" s="105"/>
      <c r="K2049" s="105"/>
      <c r="L2049" s="105"/>
      <c r="M2049" s="105"/>
      <c r="N2049" s="105"/>
      <c r="O2049" s="105"/>
      <c r="P2049"/>
      <c r="Q2049"/>
      <c r="R2049" s="106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5"/>
      <c r="C2050" s="105"/>
      <c r="D2050" s="105"/>
      <c r="E2050" s="105"/>
      <c r="F2050" s="105"/>
      <c r="G2050" s="105"/>
      <c r="H2050" s="105"/>
      <c r="I2050" s="105"/>
      <c r="J2050" s="105"/>
      <c r="K2050" s="105"/>
      <c r="L2050" s="105"/>
      <c r="M2050" s="105"/>
      <c r="N2050" s="105"/>
      <c r="O2050" s="105"/>
      <c r="P2050"/>
      <c r="Q2050"/>
      <c r="R2050" s="106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5"/>
      <c r="C2051" s="105"/>
      <c r="D2051" s="105"/>
      <c r="E2051" s="105"/>
      <c r="F2051" s="105"/>
      <c r="G2051" s="105"/>
      <c r="H2051" s="105"/>
      <c r="I2051" s="105"/>
      <c r="J2051" s="105"/>
      <c r="K2051" s="105"/>
      <c r="L2051" s="105"/>
      <c r="M2051" s="105"/>
      <c r="N2051" s="105"/>
      <c r="O2051" s="105"/>
      <c r="P2051"/>
      <c r="Q2051"/>
      <c r="R2051" s="106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5"/>
      <c r="C2052" s="105"/>
      <c r="D2052" s="105"/>
      <c r="E2052" s="105"/>
      <c r="F2052" s="105"/>
      <c r="G2052" s="105"/>
      <c r="H2052" s="105"/>
      <c r="I2052" s="105"/>
      <c r="J2052" s="105"/>
      <c r="K2052" s="105"/>
      <c r="L2052" s="105"/>
      <c r="M2052" s="105"/>
      <c r="N2052" s="105"/>
      <c r="O2052" s="105"/>
      <c r="P2052"/>
      <c r="Q2052"/>
      <c r="R2052" s="106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5"/>
      <c r="C2053" s="105"/>
      <c r="D2053" s="105"/>
      <c r="E2053" s="105"/>
      <c r="F2053" s="105"/>
      <c r="G2053" s="105"/>
      <c r="H2053" s="105"/>
      <c r="I2053" s="105"/>
      <c r="J2053" s="105"/>
      <c r="K2053" s="105"/>
      <c r="L2053" s="105"/>
      <c r="M2053" s="105"/>
      <c r="N2053" s="105"/>
      <c r="O2053" s="105"/>
      <c r="P2053"/>
      <c r="Q2053"/>
      <c r="R2053" s="106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5"/>
      <c r="C2054" s="105"/>
      <c r="D2054" s="105"/>
      <c r="E2054" s="105"/>
      <c r="F2054" s="105"/>
      <c r="G2054" s="105"/>
      <c r="H2054" s="105"/>
      <c r="I2054" s="105"/>
      <c r="J2054" s="105"/>
      <c r="K2054" s="105"/>
      <c r="L2054" s="105"/>
      <c r="M2054" s="105"/>
      <c r="N2054" s="105"/>
      <c r="O2054" s="105"/>
      <c r="P2054"/>
      <c r="Q2054"/>
      <c r="R2054" s="106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5"/>
      <c r="C2055" s="105"/>
      <c r="D2055" s="105"/>
      <c r="E2055" s="105"/>
      <c r="F2055" s="105"/>
      <c r="G2055" s="105"/>
      <c r="H2055" s="105"/>
      <c r="I2055" s="105"/>
      <c r="J2055" s="105"/>
      <c r="K2055" s="105"/>
      <c r="L2055" s="105"/>
      <c r="M2055" s="105"/>
      <c r="N2055" s="105"/>
      <c r="O2055" s="105"/>
      <c r="P2055"/>
      <c r="Q2055"/>
      <c r="R2055" s="106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5"/>
      <c r="C2056" s="105"/>
      <c r="D2056" s="105"/>
      <c r="E2056" s="105"/>
      <c r="F2056" s="105"/>
      <c r="G2056" s="105"/>
      <c r="H2056" s="105"/>
      <c r="I2056" s="105"/>
      <c r="J2056" s="105"/>
      <c r="K2056" s="105"/>
      <c r="L2056" s="105"/>
      <c r="M2056" s="105"/>
      <c r="N2056" s="105"/>
      <c r="O2056" s="105"/>
      <c r="P2056"/>
      <c r="Q2056"/>
      <c r="R2056" s="106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5"/>
      <c r="C2057" s="105"/>
      <c r="D2057" s="105"/>
      <c r="E2057" s="105"/>
      <c r="F2057" s="105"/>
      <c r="G2057" s="105"/>
      <c r="H2057" s="105"/>
      <c r="I2057" s="105"/>
      <c r="J2057" s="105"/>
      <c r="K2057" s="105"/>
      <c r="L2057" s="105"/>
      <c r="M2057" s="105"/>
      <c r="N2057" s="105"/>
      <c r="O2057" s="105"/>
      <c r="P2057"/>
      <c r="Q2057"/>
      <c r="R2057" s="106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5"/>
      <c r="C2058" s="105"/>
      <c r="D2058" s="105"/>
      <c r="E2058" s="105"/>
      <c r="F2058" s="105"/>
      <c r="G2058" s="105"/>
      <c r="H2058" s="105"/>
      <c r="I2058" s="105"/>
      <c r="J2058" s="105"/>
      <c r="K2058" s="105"/>
      <c r="L2058" s="105"/>
      <c r="M2058" s="105"/>
      <c r="N2058" s="105"/>
      <c r="O2058" s="105"/>
      <c r="P2058"/>
      <c r="Q2058"/>
      <c r="R2058" s="106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5"/>
      <c r="C2059" s="105"/>
      <c r="D2059" s="105"/>
      <c r="E2059" s="105"/>
      <c r="F2059" s="105"/>
      <c r="G2059" s="105"/>
      <c r="H2059" s="105"/>
      <c r="I2059" s="105"/>
      <c r="J2059" s="105"/>
      <c r="K2059" s="105"/>
      <c r="L2059" s="105"/>
      <c r="M2059" s="105"/>
      <c r="N2059" s="105"/>
      <c r="O2059" s="105"/>
      <c r="P2059"/>
      <c r="Q2059"/>
      <c r="R2059" s="106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5"/>
      <c r="C2060" s="105"/>
      <c r="D2060" s="105"/>
      <c r="E2060" s="105"/>
      <c r="F2060" s="105"/>
      <c r="G2060" s="105"/>
      <c r="H2060" s="105"/>
      <c r="I2060" s="105"/>
      <c r="J2060" s="105"/>
      <c r="K2060" s="105"/>
      <c r="L2060" s="105"/>
      <c r="M2060" s="105"/>
      <c r="N2060" s="105"/>
      <c r="O2060" s="105"/>
      <c r="P2060"/>
      <c r="Q2060"/>
      <c r="R2060" s="106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5"/>
      <c r="C2061" s="105"/>
      <c r="D2061" s="105"/>
      <c r="E2061" s="105"/>
      <c r="F2061" s="105"/>
      <c r="G2061" s="105"/>
      <c r="H2061" s="105"/>
      <c r="I2061" s="105"/>
      <c r="J2061" s="105"/>
      <c r="K2061" s="105"/>
      <c r="L2061" s="105"/>
      <c r="M2061" s="105"/>
      <c r="N2061" s="105"/>
      <c r="O2061" s="105"/>
      <c r="P2061"/>
      <c r="Q2061"/>
      <c r="R2061" s="106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5"/>
      <c r="C2062" s="105"/>
      <c r="D2062" s="105"/>
      <c r="E2062" s="105"/>
      <c r="F2062" s="105"/>
      <c r="G2062" s="105"/>
      <c r="H2062" s="105"/>
      <c r="I2062" s="105"/>
      <c r="J2062" s="105"/>
      <c r="K2062" s="105"/>
      <c r="L2062" s="105"/>
      <c r="M2062" s="105"/>
      <c r="N2062" s="105"/>
      <c r="O2062" s="105"/>
      <c r="P2062"/>
      <c r="Q2062"/>
      <c r="R2062" s="106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5"/>
      <c r="C2063" s="105"/>
      <c r="D2063" s="105"/>
      <c r="E2063" s="105"/>
      <c r="F2063" s="105"/>
      <c r="G2063" s="105"/>
      <c r="H2063" s="105"/>
      <c r="I2063" s="105"/>
      <c r="J2063" s="105"/>
      <c r="K2063" s="105"/>
      <c r="L2063" s="105"/>
      <c r="M2063" s="105"/>
      <c r="N2063" s="105"/>
      <c r="O2063" s="105"/>
      <c r="P2063"/>
      <c r="Q2063"/>
      <c r="R2063" s="106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5"/>
      <c r="C2064" s="105"/>
      <c r="D2064" s="105"/>
      <c r="E2064" s="105"/>
      <c r="F2064" s="105"/>
      <c r="G2064" s="105"/>
      <c r="H2064" s="105"/>
      <c r="I2064" s="105"/>
      <c r="J2064" s="105"/>
      <c r="K2064" s="105"/>
      <c r="L2064" s="105"/>
      <c r="M2064" s="105"/>
      <c r="N2064" s="105"/>
      <c r="O2064" s="105"/>
      <c r="P2064"/>
      <c r="Q2064"/>
      <c r="R2064" s="106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5"/>
      <c r="C2065" s="105"/>
      <c r="D2065" s="105"/>
      <c r="E2065" s="105"/>
      <c r="F2065" s="105"/>
      <c r="G2065" s="105"/>
      <c r="H2065" s="105"/>
      <c r="I2065" s="105"/>
      <c r="J2065" s="105"/>
      <c r="K2065" s="105"/>
      <c r="L2065" s="105"/>
      <c r="M2065" s="105"/>
      <c r="N2065" s="105"/>
      <c r="O2065" s="105"/>
      <c r="P2065"/>
      <c r="Q2065"/>
      <c r="R2065" s="106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5"/>
      <c r="C2066" s="105"/>
      <c r="D2066" s="105"/>
      <c r="E2066" s="105"/>
      <c r="F2066" s="105"/>
      <c r="G2066" s="105"/>
      <c r="H2066" s="105"/>
      <c r="I2066" s="105"/>
      <c r="J2066" s="105"/>
      <c r="K2066" s="105"/>
      <c r="L2066" s="105"/>
      <c r="M2066" s="105"/>
      <c r="N2066" s="105"/>
      <c r="O2066" s="105"/>
      <c r="P2066"/>
      <c r="Q2066"/>
      <c r="R2066" s="106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5"/>
      <c r="C2067" s="105"/>
      <c r="D2067" s="105"/>
      <c r="E2067" s="105"/>
      <c r="F2067" s="105"/>
      <c r="G2067" s="105"/>
      <c r="H2067" s="105"/>
      <c r="I2067" s="105"/>
      <c r="J2067" s="105"/>
      <c r="K2067" s="105"/>
      <c r="L2067" s="105"/>
      <c r="M2067" s="105"/>
      <c r="N2067" s="105"/>
      <c r="O2067" s="105"/>
      <c r="P2067"/>
      <c r="Q2067"/>
      <c r="R2067" s="106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5"/>
      <c r="C2068" s="105"/>
      <c r="D2068" s="105"/>
      <c r="E2068" s="105"/>
      <c r="F2068" s="105"/>
      <c r="G2068" s="105"/>
      <c r="H2068" s="105"/>
      <c r="I2068" s="105"/>
      <c r="J2068" s="105"/>
      <c r="K2068" s="105"/>
      <c r="L2068" s="105"/>
      <c r="M2068" s="105"/>
      <c r="N2068" s="105"/>
      <c r="O2068" s="105"/>
      <c r="P2068"/>
      <c r="Q2068"/>
      <c r="R2068" s="106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5"/>
      <c r="C2069" s="105"/>
      <c r="D2069" s="105"/>
      <c r="E2069" s="105"/>
      <c r="F2069" s="105"/>
      <c r="G2069" s="105"/>
      <c r="H2069" s="105"/>
      <c r="I2069" s="105"/>
      <c r="J2069" s="105"/>
      <c r="K2069" s="105"/>
      <c r="L2069" s="105"/>
      <c r="M2069" s="105"/>
      <c r="N2069" s="105"/>
      <c r="O2069" s="105"/>
      <c r="P2069"/>
      <c r="Q2069"/>
      <c r="R2069" s="106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5"/>
      <c r="C2070" s="105"/>
      <c r="D2070" s="105"/>
      <c r="E2070" s="105"/>
      <c r="F2070" s="105"/>
      <c r="G2070" s="105"/>
      <c r="H2070" s="105"/>
      <c r="I2070" s="105"/>
      <c r="J2070" s="105"/>
      <c r="K2070" s="105"/>
      <c r="L2070" s="105"/>
      <c r="M2070" s="105"/>
      <c r="N2070" s="105"/>
      <c r="O2070" s="105"/>
      <c r="P2070"/>
      <c r="Q2070"/>
      <c r="R2070" s="106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5"/>
      <c r="C2071" s="105"/>
      <c r="D2071" s="105"/>
      <c r="E2071" s="105"/>
      <c r="F2071" s="105"/>
      <c r="G2071" s="105"/>
      <c r="H2071" s="105"/>
      <c r="I2071" s="105"/>
      <c r="J2071" s="105"/>
      <c r="K2071" s="105"/>
      <c r="L2071" s="105"/>
      <c r="M2071" s="105"/>
      <c r="N2071" s="105"/>
      <c r="O2071" s="105"/>
      <c r="P2071"/>
      <c r="Q2071"/>
      <c r="R2071" s="106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5"/>
      <c r="C2072" s="105"/>
      <c r="D2072" s="105"/>
      <c r="E2072" s="105"/>
      <c r="F2072" s="105"/>
      <c r="G2072" s="105"/>
      <c r="H2072" s="105"/>
      <c r="I2072" s="105"/>
      <c r="J2072" s="105"/>
      <c r="K2072" s="105"/>
      <c r="L2072" s="105"/>
      <c r="M2072" s="105"/>
      <c r="N2072" s="105"/>
      <c r="O2072" s="105"/>
      <c r="P2072"/>
      <c r="Q2072"/>
      <c r="R2072" s="106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5"/>
      <c r="C2073" s="105"/>
      <c r="D2073" s="105"/>
      <c r="E2073" s="105"/>
      <c r="F2073" s="105"/>
      <c r="G2073" s="105"/>
      <c r="H2073" s="105"/>
      <c r="I2073" s="105"/>
      <c r="J2073" s="105"/>
      <c r="K2073" s="105"/>
      <c r="L2073" s="105"/>
      <c r="M2073" s="105"/>
      <c r="N2073" s="105"/>
      <c r="O2073" s="105"/>
      <c r="P2073"/>
      <c r="Q2073"/>
      <c r="R2073" s="106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5"/>
      <c r="C2074" s="105"/>
      <c r="D2074" s="105"/>
      <c r="E2074" s="105"/>
      <c r="F2074" s="105"/>
      <c r="G2074" s="105"/>
      <c r="H2074" s="105"/>
      <c r="I2074" s="105"/>
      <c r="J2074" s="105"/>
      <c r="K2074" s="105"/>
      <c r="L2074" s="105"/>
      <c r="M2074" s="105"/>
      <c r="N2074" s="105"/>
      <c r="O2074" s="105"/>
      <c r="P2074"/>
      <c r="Q2074"/>
      <c r="R2074" s="106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5"/>
      <c r="C2075" s="105"/>
      <c r="D2075" s="105"/>
      <c r="E2075" s="105"/>
      <c r="F2075" s="105"/>
      <c r="G2075" s="105"/>
      <c r="H2075" s="105"/>
      <c r="I2075" s="105"/>
      <c r="J2075" s="105"/>
      <c r="K2075" s="105"/>
      <c r="L2075" s="105"/>
      <c r="M2075" s="105"/>
      <c r="N2075" s="105"/>
      <c r="O2075" s="105"/>
      <c r="P2075"/>
      <c r="Q2075"/>
      <c r="R2075" s="106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5"/>
      <c r="C2076" s="105"/>
      <c r="D2076" s="105"/>
      <c r="E2076" s="105"/>
      <c r="F2076" s="105"/>
      <c r="G2076" s="105"/>
      <c r="H2076" s="105"/>
      <c r="I2076" s="105"/>
      <c r="J2076" s="105"/>
      <c r="K2076" s="105"/>
      <c r="L2076" s="105"/>
      <c r="M2076" s="105"/>
      <c r="N2076" s="105"/>
      <c r="O2076" s="105"/>
      <c r="P2076"/>
      <c r="Q2076"/>
      <c r="R2076" s="106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5"/>
      <c r="C2077" s="105"/>
      <c r="D2077" s="105"/>
      <c r="E2077" s="105"/>
      <c r="F2077" s="105"/>
      <c r="G2077" s="105"/>
      <c r="H2077" s="105"/>
      <c r="I2077" s="105"/>
      <c r="J2077" s="105"/>
      <c r="K2077" s="105"/>
      <c r="L2077" s="105"/>
      <c r="M2077" s="105"/>
      <c r="N2077" s="105"/>
      <c r="O2077" s="105"/>
      <c r="P2077"/>
      <c r="Q2077"/>
      <c r="R2077" s="106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5"/>
      <c r="C2078" s="105"/>
      <c r="D2078" s="105"/>
      <c r="E2078" s="105"/>
      <c r="F2078" s="105"/>
      <c r="G2078" s="105"/>
      <c r="H2078" s="105"/>
      <c r="I2078" s="105"/>
      <c r="J2078" s="105"/>
      <c r="K2078" s="105"/>
      <c r="L2078" s="105"/>
      <c r="M2078" s="105"/>
      <c r="N2078" s="105"/>
      <c r="O2078" s="105"/>
      <c r="P2078"/>
      <c r="Q2078"/>
      <c r="R2078" s="106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5"/>
      <c r="C2079" s="105"/>
      <c r="D2079" s="105"/>
      <c r="E2079" s="105"/>
      <c r="F2079" s="105"/>
      <c r="G2079" s="105"/>
      <c r="H2079" s="105"/>
      <c r="I2079" s="105"/>
      <c r="J2079" s="105"/>
      <c r="K2079" s="105"/>
      <c r="L2079" s="105"/>
      <c r="M2079" s="105"/>
      <c r="N2079" s="105"/>
      <c r="O2079" s="105"/>
      <c r="P2079"/>
      <c r="Q2079"/>
      <c r="R2079" s="106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5"/>
      <c r="C2080" s="105"/>
      <c r="D2080" s="105"/>
      <c r="E2080" s="105"/>
      <c r="F2080" s="105"/>
      <c r="G2080" s="105"/>
      <c r="H2080" s="105"/>
      <c r="I2080" s="105"/>
      <c r="J2080" s="105"/>
      <c r="K2080" s="105"/>
      <c r="L2080" s="105"/>
      <c r="M2080" s="105"/>
      <c r="N2080" s="105"/>
      <c r="O2080" s="105"/>
      <c r="P2080"/>
      <c r="Q2080"/>
      <c r="R2080" s="106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5"/>
      <c r="C2081" s="105"/>
      <c r="D2081" s="105"/>
      <c r="E2081" s="105"/>
      <c r="F2081" s="105"/>
      <c r="G2081" s="105"/>
      <c r="H2081" s="105"/>
      <c r="I2081" s="105"/>
      <c r="J2081" s="105"/>
      <c r="K2081" s="105"/>
      <c r="L2081" s="105"/>
      <c r="M2081" s="105"/>
      <c r="N2081" s="105"/>
      <c r="O2081" s="105"/>
      <c r="P2081"/>
      <c r="Q2081"/>
      <c r="R2081" s="106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5"/>
      <c r="C2082" s="105"/>
      <c r="D2082" s="105"/>
      <c r="E2082" s="105"/>
      <c r="F2082" s="105"/>
      <c r="G2082" s="105"/>
      <c r="H2082" s="105"/>
      <c r="I2082" s="105"/>
      <c r="J2082" s="105"/>
      <c r="K2082" s="105"/>
      <c r="L2082" s="105"/>
      <c r="M2082" s="105"/>
      <c r="N2082" s="105"/>
      <c r="O2082" s="105"/>
      <c r="P2082"/>
      <c r="Q2082"/>
      <c r="R2082" s="106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5"/>
      <c r="C2083" s="105"/>
      <c r="D2083" s="105"/>
      <c r="E2083" s="105"/>
      <c r="F2083" s="105"/>
      <c r="G2083" s="105"/>
      <c r="H2083" s="105"/>
      <c r="I2083" s="105"/>
      <c r="J2083" s="105"/>
      <c r="K2083" s="105"/>
      <c r="L2083" s="105"/>
      <c r="M2083" s="105"/>
      <c r="N2083" s="105"/>
      <c r="O2083" s="105"/>
      <c r="P2083"/>
      <c r="Q2083"/>
      <c r="R2083" s="106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5"/>
      <c r="C2084" s="105"/>
      <c r="D2084" s="105"/>
      <c r="E2084" s="105"/>
      <c r="F2084" s="105"/>
      <c r="G2084" s="105"/>
      <c r="H2084" s="105"/>
      <c r="I2084" s="105"/>
      <c r="J2084" s="105"/>
      <c r="K2084" s="105"/>
      <c r="L2084" s="105"/>
      <c r="M2084" s="105"/>
      <c r="N2084" s="105"/>
      <c r="O2084" s="105"/>
      <c r="P2084"/>
      <c r="Q2084"/>
      <c r="R2084" s="106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5"/>
      <c r="C2085" s="105"/>
      <c r="D2085" s="105"/>
      <c r="E2085" s="105"/>
      <c r="F2085" s="105"/>
      <c r="G2085" s="105"/>
      <c r="H2085" s="105"/>
      <c r="I2085" s="105"/>
      <c r="J2085" s="105"/>
      <c r="K2085" s="105"/>
      <c r="L2085" s="105"/>
      <c r="M2085" s="105"/>
      <c r="N2085" s="105"/>
      <c r="O2085" s="105"/>
      <c r="P2085"/>
      <c r="Q2085"/>
      <c r="R2085" s="106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5"/>
      <c r="C2086" s="105"/>
      <c r="D2086" s="105"/>
      <c r="E2086" s="105"/>
      <c r="F2086" s="105"/>
      <c r="G2086" s="105"/>
      <c r="H2086" s="105"/>
      <c r="I2086" s="105"/>
      <c r="J2086" s="105"/>
      <c r="K2086" s="105"/>
      <c r="L2086" s="105"/>
      <c r="M2086" s="105"/>
      <c r="N2086" s="105"/>
      <c r="O2086" s="105"/>
      <c r="P2086"/>
      <c r="Q2086"/>
      <c r="R2086" s="106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5"/>
      <c r="C2087" s="105"/>
      <c r="D2087" s="105"/>
      <c r="E2087" s="105"/>
      <c r="F2087" s="105"/>
      <c r="G2087" s="105"/>
      <c r="H2087" s="105"/>
      <c r="I2087" s="105"/>
      <c r="J2087" s="105"/>
      <c r="K2087" s="105"/>
      <c r="L2087" s="105"/>
      <c r="M2087" s="105"/>
      <c r="N2087" s="105"/>
      <c r="O2087" s="105"/>
      <c r="P2087"/>
      <c r="Q2087"/>
      <c r="R2087" s="106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5"/>
      <c r="C2088" s="105"/>
      <c r="D2088" s="105"/>
      <c r="E2088" s="105"/>
      <c r="F2088" s="105"/>
      <c r="G2088" s="105"/>
      <c r="H2088" s="105"/>
      <c r="I2088" s="105"/>
      <c r="J2088" s="105"/>
      <c r="K2088" s="105"/>
      <c r="L2088" s="105"/>
      <c r="M2088" s="105"/>
      <c r="N2088" s="105"/>
      <c r="O2088" s="105"/>
      <c r="P2088"/>
      <c r="Q2088"/>
      <c r="R2088" s="106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5"/>
      <c r="C2089" s="105"/>
      <c r="D2089" s="105"/>
      <c r="E2089" s="105"/>
      <c r="F2089" s="105"/>
      <c r="G2089" s="105"/>
      <c r="H2089" s="105"/>
      <c r="I2089" s="105"/>
      <c r="J2089" s="105"/>
      <c r="K2089" s="105"/>
      <c r="L2089" s="105"/>
      <c r="M2089" s="105"/>
      <c r="N2089" s="105"/>
      <c r="O2089" s="105"/>
      <c r="P2089"/>
      <c r="Q2089"/>
      <c r="R2089" s="106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5"/>
      <c r="C2090" s="105"/>
      <c r="D2090" s="105"/>
      <c r="E2090" s="105"/>
      <c r="F2090" s="105"/>
      <c r="G2090" s="105"/>
      <c r="H2090" s="105"/>
      <c r="I2090" s="105"/>
      <c r="J2090" s="105"/>
      <c r="K2090" s="105"/>
      <c r="L2090" s="105"/>
      <c r="M2090" s="105"/>
      <c r="N2090" s="105"/>
      <c r="O2090" s="105"/>
      <c r="P2090"/>
      <c r="Q2090"/>
      <c r="R2090" s="106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5"/>
      <c r="C2091" s="105"/>
      <c r="D2091" s="105"/>
      <c r="E2091" s="105"/>
      <c r="F2091" s="105"/>
      <c r="G2091" s="105"/>
      <c r="H2091" s="105"/>
      <c r="I2091" s="105"/>
      <c r="J2091" s="105"/>
      <c r="K2091" s="105"/>
      <c r="L2091" s="105"/>
      <c r="M2091" s="105"/>
      <c r="N2091" s="105"/>
      <c r="O2091" s="105"/>
      <c r="P2091"/>
      <c r="Q2091"/>
      <c r="R2091" s="106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5"/>
      <c r="C2092" s="105"/>
      <c r="D2092" s="105"/>
      <c r="E2092" s="105"/>
      <c r="F2092" s="105"/>
      <c r="G2092" s="105"/>
      <c r="H2092" s="105"/>
      <c r="I2092" s="105"/>
      <c r="J2092" s="105"/>
      <c r="K2092" s="105"/>
      <c r="L2092" s="105"/>
      <c r="M2092" s="105"/>
      <c r="N2092" s="105"/>
      <c r="O2092" s="105"/>
      <c r="P2092"/>
      <c r="Q2092"/>
      <c r="R2092" s="106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5"/>
      <c r="C2093" s="105"/>
      <c r="D2093" s="105"/>
      <c r="E2093" s="105"/>
      <c r="F2093" s="105"/>
      <c r="G2093" s="105"/>
      <c r="H2093" s="105"/>
      <c r="I2093" s="105"/>
      <c r="J2093" s="105"/>
      <c r="K2093" s="105"/>
      <c r="L2093" s="105"/>
      <c r="M2093" s="105"/>
      <c r="N2093" s="105"/>
      <c r="O2093" s="105"/>
      <c r="P2093"/>
      <c r="Q2093"/>
      <c r="R2093" s="106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5"/>
      <c r="C2094" s="105"/>
      <c r="D2094" s="105"/>
      <c r="E2094" s="105"/>
      <c r="F2094" s="105"/>
      <c r="G2094" s="105"/>
      <c r="H2094" s="105"/>
      <c r="I2094" s="105"/>
      <c r="J2094" s="105"/>
      <c r="K2094" s="105"/>
      <c r="L2094" s="105"/>
      <c r="M2094" s="105"/>
      <c r="N2094" s="105"/>
      <c r="O2094" s="105"/>
      <c r="P2094"/>
      <c r="Q2094"/>
      <c r="R2094" s="106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5"/>
      <c r="C2095" s="105"/>
      <c r="D2095" s="105"/>
      <c r="E2095" s="105"/>
      <c r="F2095" s="105"/>
      <c r="G2095" s="105"/>
      <c r="H2095" s="105"/>
      <c r="I2095" s="105"/>
      <c r="J2095" s="105"/>
      <c r="K2095" s="105"/>
      <c r="L2095" s="105"/>
      <c r="M2095" s="105"/>
      <c r="N2095" s="105"/>
      <c r="O2095" s="105"/>
      <c r="P2095"/>
      <c r="Q2095"/>
      <c r="R2095" s="106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5"/>
      <c r="C2096" s="105"/>
      <c r="D2096" s="105"/>
      <c r="E2096" s="105"/>
      <c r="F2096" s="105"/>
      <c r="G2096" s="105"/>
      <c r="H2096" s="105"/>
      <c r="I2096" s="105"/>
      <c r="J2096" s="105"/>
      <c r="K2096" s="105"/>
      <c r="L2096" s="105"/>
      <c r="M2096" s="105"/>
      <c r="N2096" s="105"/>
      <c r="O2096" s="105"/>
      <c r="P2096"/>
      <c r="Q2096"/>
      <c r="R2096" s="106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5"/>
      <c r="C2097" s="105"/>
      <c r="D2097" s="105"/>
      <c r="E2097" s="105"/>
      <c r="F2097" s="105"/>
      <c r="G2097" s="105"/>
      <c r="H2097" s="105"/>
      <c r="I2097" s="105"/>
      <c r="J2097" s="105"/>
      <c r="K2097" s="105"/>
      <c r="L2097" s="105"/>
      <c r="M2097" s="105"/>
      <c r="N2097" s="105"/>
      <c r="O2097" s="105"/>
      <c r="P2097"/>
      <c r="Q2097"/>
      <c r="R2097" s="106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5"/>
      <c r="C2098" s="105"/>
      <c r="D2098" s="105"/>
      <c r="E2098" s="105"/>
      <c r="F2098" s="105"/>
      <c r="G2098" s="105"/>
      <c r="H2098" s="105"/>
      <c r="I2098" s="105"/>
      <c r="J2098" s="105"/>
      <c r="K2098" s="105"/>
      <c r="L2098" s="105"/>
      <c r="M2098" s="105"/>
      <c r="N2098" s="105"/>
      <c r="O2098" s="105"/>
      <c r="P2098"/>
      <c r="Q2098"/>
      <c r="R2098" s="106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5"/>
      <c r="C2099" s="105"/>
      <c r="D2099" s="105"/>
      <c r="E2099" s="105"/>
      <c r="F2099" s="105"/>
      <c r="G2099" s="105"/>
      <c r="H2099" s="105"/>
      <c r="I2099" s="105"/>
      <c r="J2099" s="105"/>
      <c r="K2099" s="105"/>
      <c r="L2099" s="105"/>
      <c r="M2099" s="105"/>
      <c r="N2099" s="105"/>
      <c r="O2099" s="105"/>
      <c r="P2099"/>
      <c r="Q2099"/>
      <c r="R2099" s="106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5"/>
      <c r="C2100" s="105"/>
      <c r="D2100" s="105"/>
      <c r="E2100" s="105"/>
      <c r="F2100" s="105"/>
      <c r="G2100" s="105"/>
      <c r="H2100" s="105"/>
      <c r="I2100" s="105"/>
      <c r="J2100" s="105"/>
      <c r="K2100" s="105"/>
      <c r="L2100" s="105"/>
      <c r="M2100" s="105"/>
      <c r="N2100" s="105"/>
      <c r="O2100" s="105"/>
      <c r="P2100"/>
      <c r="Q2100"/>
      <c r="R2100" s="106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5"/>
      <c r="C2101" s="105"/>
      <c r="D2101" s="105"/>
      <c r="E2101" s="105"/>
      <c r="F2101" s="105"/>
      <c r="G2101" s="105"/>
      <c r="H2101" s="105"/>
      <c r="I2101" s="105"/>
      <c r="J2101" s="105"/>
      <c r="K2101" s="105"/>
      <c r="L2101" s="105"/>
      <c r="M2101" s="105"/>
      <c r="N2101" s="105"/>
      <c r="O2101" s="105"/>
      <c r="P2101"/>
      <c r="Q2101"/>
      <c r="R2101" s="106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5"/>
      <c r="C2102" s="105"/>
      <c r="D2102" s="105"/>
      <c r="E2102" s="105"/>
      <c r="F2102" s="105"/>
      <c r="G2102" s="105"/>
      <c r="H2102" s="105"/>
      <c r="I2102" s="105"/>
      <c r="J2102" s="105"/>
      <c r="K2102" s="105"/>
      <c r="L2102" s="105"/>
      <c r="M2102" s="105"/>
      <c r="N2102" s="105"/>
      <c r="O2102" s="105"/>
      <c r="P2102"/>
      <c r="Q2102"/>
      <c r="R2102" s="106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5"/>
      <c r="C2103" s="105"/>
      <c r="D2103" s="105"/>
      <c r="E2103" s="105"/>
      <c r="F2103" s="105"/>
      <c r="G2103" s="105"/>
      <c r="H2103" s="105"/>
      <c r="I2103" s="105"/>
      <c r="J2103" s="105"/>
      <c r="K2103" s="105"/>
      <c r="L2103" s="105"/>
      <c r="M2103" s="105"/>
      <c r="N2103" s="105"/>
      <c r="O2103" s="105"/>
      <c r="P2103"/>
      <c r="Q2103"/>
      <c r="R2103" s="106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5"/>
      <c r="C2104" s="105"/>
      <c r="D2104" s="105"/>
      <c r="E2104" s="105"/>
      <c r="F2104" s="105"/>
      <c r="G2104" s="105"/>
      <c r="H2104" s="105"/>
      <c r="I2104" s="105"/>
      <c r="J2104" s="105"/>
      <c r="K2104" s="105"/>
      <c r="L2104" s="105"/>
      <c r="M2104" s="105"/>
      <c r="N2104" s="105"/>
      <c r="O2104" s="105"/>
      <c r="P2104"/>
      <c r="Q2104"/>
      <c r="R2104" s="106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5"/>
      <c r="C2105" s="105"/>
      <c r="D2105" s="105"/>
      <c r="E2105" s="105"/>
      <c r="F2105" s="105"/>
      <c r="G2105" s="105"/>
      <c r="H2105" s="105"/>
      <c r="I2105" s="105"/>
      <c r="J2105" s="105"/>
      <c r="K2105" s="105"/>
      <c r="L2105" s="105"/>
      <c r="M2105" s="105"/>
      <c r="N2105" s="105"/>
      <c r="O2105" s="105"/>
      <c r="P2105"/>
      <c r="Q2105"/>
      <c r="R2105" s="106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5"/>
      <c r="C2106" s="105"/>
      <c r="D2106" s="105"/>
      <c r="E2106" s="105"/>
      <c r="F2106" s="105"/>
      <c r="G2106" s="105"/>
      <c r="H2106" s="105"/>
      <c r="I2106" s="105"/>
      <c r="J2106" s="105"/>
      <c r="K2106" s="105"/>
      <c r="L2106" s="105"/>
      <c r="M2106" s="105"/>
      <c r="N2106" s="105"/>
      <c r="O2106" s="105"/>
      <c r="P2106"/>
      <c r="Q2106"/>
      <c r="R2106" s="106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5"/>
      <c r="C2107" s="105"/>
      <c r="D2107" s="105"/>
      <c r="E2107" s="105"/>
      <c r="F2107" s="105"/>
      <c r="G2107" s="105"/>
      <c r="H2107" s="105"/>
      <c r="I2107" s="105"/>
      <c r="J2107" s="105"/>
      <c r="K2107" s="105"/>
      <c r="L2107" s="105"/>
      <c r="M2107" s="105"/>
      <c r="N2107" s="105"/>
      <c r="O2107" s="105"/>
      <c r="P2107"/>
      <c r="Q2107"/>
      <c r="R2107" s="106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5"/>
      <c r="C2108" s="105"/>
      <c r="D2108" s="105"/>
      <c r="E2108" s="105"/>
      <c r="F2108" s="105"/>
      <c r="G2108" s="105"/>
      <c r="H2108" s="105"/>
      <c r="I2108" s="105"/>
      <c r="J2108" s="105"/>
      <c r="K2108" s="105"/>
      <c r="L2108" s="105"/>
      <c r="M2108" s="105"/>
      <c r="N2108" s="105"/>
      <c r="O2108" s="105"/>
      <c r="P2108"/>
      <c r="Q2108"/>
      <c r="R2108" s="106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5"/>
      <c r="C2109" s="105"/>
      <c r="D2109" s="105"/>
      <c r="E2109" s="105"/>
      <c r="F2109" s="105"/>
      <c r="G2109" s="105"/>
      <c r="H2109" s="105"/>
      <c r="I2109" s="105"/>
      <c r="J2109" s="105"/>
      <c r="K2109" s="105"/>
      <c r="L2109" s="105"/>
      <c r="M2109" s="105"/>
      <c r="N2109" s="105"/>
      <c r="O2109" s="105"/>
      <c r="P2109"/>
      <c r="Q2109"/>
      <c r="R2109" s="106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5"/>
      <c r="C2110" s="105"/>
      <c r="D2110" s="105"/>
      <c r="E2110" s="105"/>
      <c r="F2110" s="105"/>
      <c r="G2110" s="105"/>
      <c r="H2110" s="105"/>
      <c r="I2110" s="105"/>
      <c r="J2110" s="105"/>
      <c r="K2110" s="105"/>
      <c r="L2110" s="105"/>
      <c r="M2110" s="105"/>
      <c r="N2110" s="105"/>
      <c r="O2110" s="105"/>
      <c r="P2110"/>
      <c r="Q2110"/>
      <c r="R2110" s="106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5"/>
      <c r="C2111" s="105"/>
      <c r="D2111" s="105"/>
      <c r="E2111" s="105"/>
      <c r="F2111" s="105"/>
      <c r="G2111" s="105"/>
      <c r="H2111" s="105"/>
      <c r="I2111" s="105"/>
      <c r="J2111" s="105"/>
      <c r="K2111" s="105"/>
      <c r="L2111" s="105"/>
      <c r="M2111" s="105"/>
      <c r="N2111" s="105"/>
      <c r="O2111" s="105"/>
      <c r="P2111"/>
      <c r="Q2111"/>
      <c r="R2111" s="106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5"/>
      <c r="C2112" s="105"/>
      <c r="D2112" s="105"/>
      <c r="E2112" s="105"/>
      <c r="F2112" s="105"/>
      <c r="G2112" s="105"/>
      <c r="H2112" s="105"/>
      <c r="I2112" s="105"/>
      <c r="J2112" s="105"/>
      <c r="K2112" s="105"/>
      <c r="L2112" s="105"/>
      <c r="M2112" s="105"/>
      <c r="N2112" s="105"/>
      <c r="O2112" s="105"/>
      <c r="P2112"/>
      <c r="Q2112"/>
      <c r="R2112" s="106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5"/>
      <c r="C2113" s="105"/>
      <c r="D2113" s="105"/>
      <c r="E2113" s="105"/>
      <c r="F2113" s="105"/>
      <c r="G2113" s="105"/>
      <c r="H2113" s="105"/>
      <c r="I2113" s="105"/>
      <c r="J2113" s="105"/>
      <c r="K2113" s="105"/>
      <c r="L2113" s="105"/>
      <c r="M2113" s="105"/>
      <c r="N2113" s="105"/>
      <c r="O2113" s="105"/>
      <c r="P2113"/>
      <c r="Q2113"/>
      <c r="R2113" s="106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5"/>
      <c r="C2114" s="105"/>
      <c r="D2114" s="105"/>
      <c r="E2114" s="105"/>
      <c r="F2114" s="105"/>
      <c r="G2114" s="105"/>
      <c r="H2114" s="105"/>
      <c r="I2114" s="105"/>
      <c r="J2114" s="105"/>
      <c r="K2114" s="105"/>
      <c r="L2114" s="105"/>
      <c r="M2114" s="105"/>
      <c r="N2114" s="105"/>
      <c r="O2114" s="105"/>
      <c r="P2114"/>
      <c r="Q2114"/>
      <c r="R2114" s="106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5"/>
      <c r="C2115" s="105"/>
      <c r="D2115" s="105"/>
      <c r="E2115" s="105"/>
      <c r="F2115" s="105"/>
      <c r="G2115" s="105"/>
      <c r="H2115" s="105"/>
      <c r="I2115" s="105"/>
      <c r="J2115" s="105"/>
      <c r="K2115" s="105"/>
      <c r="L2115" s="105"/>
      <c r="M2115" s="105"/>
      <c r="N2115" s="105"/>
      <c r="O2115" s="105"/>
      <c r="P2115"/>
      <c r="Q2115"/>
      <c r="R2115" s="106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5"/>
      <c r="C2116" s="105"/>
      <c r="D2116" s="105"/>
      <c r="E2116" s="105"/>
      <c r="F2116" s="105"/>
      <c r="G2116" s="105"/>
      <c r="H2116" s="105"/>
      <c r="I2116" s="105"/>
      <c r="J2116" s="105"/>
      <c r="K2116" s="105"/>
      <c r="L2116" s="105"/>
      <c r="M2116" s="105"/>
      <c r="N2116" s="105"/>
      <c r="O2116" s="105"/>
      <c r="P2116"/>
      <c r="Q2116"/>
      <c r="R2116" s="106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5"/>
      <c r="C2117" s="105"/>
      <c r="D2117" s="105"/>
      <c r="E2117" s="105"/>
      <c r="F2117" s="105"/>
      <c r="G2117" s="105"/>
      <c r="H2117" s="105"/>
      <c r="I2117" s="105"/>
      <c r="J2117" s="105"/>
      <c r="K2117" s="105"/>
      <c r="L2117" s="105"/>
      <c r="M2117" s="105"/>
      <c r="N2117" s="105"/>
      <c r="O2117" s="105"/>
      <c r="P2117"/>
      <c r="Q2117"/>
      <c r="R2117" s="106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5"/>
      <c r="C2118" s="105"/>
      <c r="D2118" s="105"/>
      <c r="E2118" s="105"/>
      <c r="F2118" s="105"/>
      <c r="G2118" s="105"/>
      <c r="H2118" s="105"/>
      <c r="I2118" s="105"/>
      <c r="J2118" s="105"/>
      <c r="K2118" s="105"/>
      <c r="L2118" s="105"/>
      <c r="M2118" s="105"/>
      <c r="N2118" s="105"/>
      <c r="O2118" s="105"/>
      <c r="P2118"/>
      <c r="Q2118"/>
      <c r="R2118" s="106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5"/>
      <c r="C2119" s="105"/>
      <c r="D2119" s="105"/>
      <c r="E2119" s="105"/>
      <c r="F2119" s="105"/>
      <c r="G2119" s="105"/>
      <c r="H2119" s="105"/>
      <c r="I2119" s="105"/>
      <c r="J2119" s="105"/>
      <c r="K2119" s="105"/>
      <c r="L2119" s="105"/>
      <c r="M2119" s="105"/>
      <c r="N2119" s="105"/>
      <c r="O2119" s="105"/>
      <c r="P2119"/>
      <c r="Q2119"/>
      <c r="R2119" s="106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5"/>
      <c r="C2120" s="105"/>
      <c r="D2120" s="105"/>
      <c r="E2120" s="105"/>
      <c r="F2120" s="105"/>
      <c r="G2120" s="105"/>
      <c r="H2120" s="105"/>
      <c r="I2120" s="105"/>
      <c r="J2120" s="105"/>
      <c r="K2120" s="105"/>
      <c r="L2120" s="105"/>
      <c r="M2120" s="105"/>
      <c r="N2120" s="105"/>
      <c r="O2120" s="105"/>
      <c r="P2120"/>
      <c r="Q2120"/>
      <c r="R2120" s="106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5"/>
      <c r="C2121" s="105"/>
      <c r="D2121" s="105"/>
      <c r="E2121" s="105"/>
      <c r="F2121" s="105"/>
      <c r="G2121" s="105"/>
      <c r="H2121" s="105"/>
      <c r="I2121" s="105"/>
      <c r="J2121" s="105"/>
      <c r="K2121" s="105"/>
      <c r="L2121" s="105"/>
      <c r="M2121" s="105"/>
      <c r="N2121" s="105"/>
      <c r="O2121" s="105"/>
      <c r="P2121"/>
      <c r="Q2121"/>
      <c r="R2121" s="106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5"/>
      <c r="C2122" s="105"/>
      <c r="D2122" s="105"/>
      <c r="E2122" s="105"/>
      <c r="F2122" s="105"/>
      <c r="G2122" s="105"/>
      <c r="H2122" s="105"/>
      <c r="I2122" s="105"/>
      <c r="J2122" s="105"/>
      <c r="K2122" s="105"/>
      <c r="L2122" s="105"/>
      <c r="M2122" s="105"/>
      <c r="N2122" s="105"/>
      <c r="O2122" s="105"/>
      <c r="P2122"/>
      <c r="Q2122"/>
      <c r="R2122" s="106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5"/>
      <c r="C2123" s="105"/>
      <c r="D2123" s="105"/>
      <c r="E2123" s="105"/>
      <c r="F2123" s="105"/>
      <c r="G2123" s="105"/>
      <c r="H2123" s="105"/>
      <c r="I2123" s="105"/>
      <c r="J2123" s="105"/>
      <c r="K2123" s="105"/>
      <c r="L2123" s="105"/>
      <c r="M2123" s="105"/>
      <c r="N2123" s="105"/>
      <c r="O2123" s="105"/>
      <c r="P2123"/>
      <c r="Q2123"/>
      <c r="R2123" s="106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5"/>
      <c r="C2124" s="105"/>
      <c r="D2124" s="105"/>
      <c r="E2124" s="105"/>
      <c r="F2124" s="105"/>
      <c r="G2124" s="105"/>
      <c r="H2124" s="105"/>
      <c r="I2124" s="105"/>
      <c r="J2124" s="105"/>
      <c r="K2124" s="105"/>
      <c r="L2124" s="105"/>
      <c r="M2124" s="105"/>
      <c r="N2124" s="105"/>
      <c r="O2124" s="105"/>
      <c r="P2124"/>
      <c r="Q2124"/>
      <c r="R2124" s="106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5"/>
      <c r="C2125" s="105"/>
      <c r="D2125" s="105"/>
      <c r="E2125" s="105"/>
      <c r="F2125" s="105"/>
      <c r="G2125" s="105"/>
      <c r="H2125" s="105"/>
      <c r="I2125" s="105"/>
      <c r="J2125" s="105"/>
      <c r="K2125" s="105"/>
      <c r="L2125" s="105"/>
      <c r="M2125" s="105"/>
      <c r="N2125" s="105"/>
      <c r="O2125" s="105"/>
      <c r="P2125"/>
      <c r="Q2125"/>
      <c r="R2125" s="106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5"/>
      <c r="C2126" s="105"/>
      <c r="D2126" s="105"/>
      <c r="E2126" s="105"/>
      <c r="F2126" s="105"/>
      <c r="G2126" s="105"/>
      <c r="H2126" s="105"/>
      <c r="I2126" s="105"/>
      <c r="J2126" s="105"/>
      <c r="K2126" s="105"/>
      <c r="L2126" s="105"/>
      <c r="M2126" s="105"/>
      <c r="N2126" s="105"/>
      <c r="O2126" s="105"/>
      <c r="P2126"/>
      <c r="Q2126"/>
      <c r="R2126" s="106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5"/>
      <c r="C2127" s="105"/>
      <c r="D2127" s="105"/>
      <c r="E2127" s="105"/>
      <c r="F2127" s="105"/>
      <c r="G2127" s="105"/>
      <c r="H2127" s="105"/>
      <c r="I2127" s="105"/>
      <c r="J2127" s="105"/>
      <c r="K2127" s="105"/>
      <c r="L2127" s="105"/>
      <c r="M2127" s="105"/>
      <c r="N2127" s="105"/>
      <c r="O2127" s="105"/>
      <c r="P2127"/>
      <c r="Q2127"/>
      <c r="R2127" s="106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5"/>
      <c r="C2128" s="105"/>
      <c r="D2128" s="105"/>
      <c r="E2128" s="105"/>
      <c r="F2128" s="105"/>
      <c r="G2128" s="105"/>
      <c r="H2128" s="105"/>
      <c r="I2128" s="105"/>
      <c r="J2128" s="105"/>
      <c r="K2128" s="105"/>
      <c r="L2128" s="105"/>
      <c r="M2128" s="105"/>
      <c r="N2128" s="105"/>
      <c r="O2128" s="105"/>
      <c r="P2128"/>
      <c r="Q2128"/>
      <c r="R2128" s="106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5"/>
      <c r="C2129" s="105"/>
      <c r="D2129" s="105"/>
      <c r="E2129" s="105"/>
      <c r="F2129" s="105"/>
      <c r="G2129" s="105"/>
      <c r="H2129" s="105"/>
      <c r="I2129" s="105"/>
      <c r="J2129" s="105"/>
      <c r="K2129" s="105"/>
      <c r="L2129" s="105"/>
      <c r="M2129" s="105"/>
      <c r="N2129" s="105"/>
      <c r="O2129" s="105"/>
      <c r="P2129"/>
      <c r="Q2129"/>
      <c r="R2129" s="106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5"/>
      <c r="C2130" s="105"/>
      <c r="D2130" s="105"/>
      <c r="E2130" s="105"/>
      <c r="F2130" s="105"/>
      <c r="G2130" s="105"/>
      <c r="H2130" s="105"/>
      <c r="I2130" s="105"/>
      <c r="J2130" s="105"/>
      <c r="K2130" s="105"/>
      <c r="L2130" s="105"/>
      <c r="M2130" s="105"/>
      <c r="N2130" s="105"/>
      <c r="O2130" s="105"/>
      <c r="P2130"/>
      <c r="Q2130"/>
      <c r="R2130" s="106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5"/>
      <c r="C2131" s="105"/>
      <c r="D2131" s="105"/>
      <c r="E2131" s="105"/>
      <c r="F2131" s="105"/>
      <c r="G2131" s="105"/>
      <c r="H2131" s="105"/>
      <c r="I2131" s="105"/>
      <c r="J2131" s="105"/>
      <c r="K2131" s="105"/>
      <c r="L2131" s="105"/>
      <c r="M2131" s="105"/>
      <c r="N2131" s="105"/>
      <c r="O2131" s="105"/>
      <c r="P2131"/>
      <c r="Q2131"/>
      <c r="R2131" s="106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5"/>
      <c r="C2132" s="105"/>
      <c r="D2132" s="105"/>
      <c r="E2132" s="105"/>
      <c r="F2132" s="105"/>
      <c r="G2132" s="105"/>
      <c r="H2132" s="105"/>
      <c r="I2132" s="105"/>
      <c r="J2132" s="105"/>
      <c r="K2132" s="105"/>
      <c r="L2132" s="105"/>
      <c r="M2132" s="105"/>
      <c r="N2132" s="105"/>
      <c r="O2132" s="105"/>
      <c r="P2132"/>
      <c r="Q2132"/>
      <c r="R2132" s="106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5"/>
      <c r="C2133" s="105"/>
      <c r="D2133" s="105"/>
      <c r="E2133" s="105"/>
      <c r="F2133" s="105"/>
      <c r="G2133" s="105"/>
      <c r="H2133" s="105"/>
      <c r="I2133" s="105"/>
      <c r="J2133" s="105"/>
      <c r="K2133" s="105"/>
      <c r="L2133" s="105"/>
      <c r="M2133" s="105"/>
      <c r="N2133" s="105"/>
      <c r="O2133" s="105"/>
      <c r="P2133"/>
      <c r="Q2133"/>
      <c r="R2133" s="106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5"/>
      <c r="C2134" s="105"/>
      <c r="D2134" s="105"/>
      <c r="E2134" s="105"/>
      <c r="F2134" s="105"/>
      <c r="G2134" s="105"/>
      <c r="H2134" s="105"/>
      <c r="I2134" s="105"/>
      <c r="J2134" s="105"/>
      <c r="K2134" s="105"/>
      <c r="L2134" s="105"/>
      <c r="M2134" s="105"/>
      <c r="N2134" s="105"/>
      <c r="O2134" s="105"/>
      <c r="P2134"/>
      <c r="Q2134"/>
      <c r="R2134" s="106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5"/>
      <c r="C2135" s="105"/>
      <c r="D2135" s="105"/>
      <c r="E2135" s="105"/>
      <c r="F2135" s="105"/>
      <c r="G2135" s="105"/>
      <c r="H2135" s="105"/>
      <c r="I2135" s="105"/>
      <c r="J2135" s="105"/>
      <c r="K2135" s="105"/>
      <c r="L2135" s="105"/>
      <c r="M2135" s="105"/>
      <c r="N2135" s="105"/>
      <c r="O2135" s="105"/>
      <c r="P2135"/>
      <c r="Q2135"/>
      <c r="R2135" s="106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5"/>
      <c r="C2136" s="105"/>
      <c r="D2136" s="105"/>
      <c r="E2136" s="105"/>
      <c r="F2136" s="105"/>
      <c r="G2136" s="105"/>
      <c r="H2136" s="105"/>
      <c r="I2136" s="105"/>
      <c r="J2136" s="105"/>
      <c r="K2136" s="105"/>
      <c r="L2136" s="105"/>
      <c r="M2136" s="105"/>
      <c r="N2136" s="105"/>
      <c r="O2136" s="105"/>
      <c r="P2136"/>
      <c r="Q2136"/>
      <c r="R2136" s="106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5"/>
      <c r="C2137" s="105"/>
      <c r="D2137" s="105"/>
      <c r="E2137" s="105"/>
      <c r="F2137" s="105"/>
      <c r="G2137" s="105"/>
      <c r="H2137" s="105"/>
      <c r="I2137" s="105"/>
      <c r="J2137" s="105"/>
      <c r="K2137" s="105"/>
      <c r="L2137" s="105"/>
      <c r="M2137" s="105"/>
      <c r="N2137" s="105"/>
      <c r="O2137" s="105"/>
      <c r="P2137"/>
      <c r="Q2137"/>
      <c r="R2137" s="106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5"/>
      <c r="C2138" s="105"/>
      <c r="D2138" s="105"/>
      <c r="E2138" s="105"/>
      <c r="F2138" s="105"/>
      <c r="G2138" s="105"/>
      <c r="H2138" s="105"/>
      <c r="I2138" s="105"/>
      <c r="J2138" s="105"/>
      <c r="K2138" s="105"/>
      <c r="L2138" s="105"/>
      <c r="M2138" s="105"/>
      <c r="N2138" s="105"/>
      <c r="O2138" s="105"/>
      <c r="P2138"/>
      <c r="Q2138"/>
      <c r="R2138" s="106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5"/>
      <c r="C2139" s="105"/>
      <c r="D2139" s="105"/>
      <c r="E2139" s="105"/>
      <c r="F2139" s="105"/>
      <c r="G2139" s="105"/>
      <c r="H2139" s="105"/>
      <c r="I2139" s="105"/>
      <c r="J2139" s="105"/>
      <c r="K2139" s="105"/>
      <c r="L2139" s="105"/>
      <c r="M2139" s="105"/>
      <c r="N2139" s="105"/>
      <c r="O2139" s="105"/>
      <c r="P2139"/>
      <c r="Q2139"/>
      <c r="R2139" s="106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5"/>
      <c r="C2140" s="105"/>
      <c r="D2140" s="105"/>
      <c r="E2140" s="105"/>
      <c r="F2140" s="105"/>
      <c r="G2140" s="105"/>
      <c r="H2140" s="105"/>
      <c r="I2140" s="105"/>
      <c r="J2140" s="105"/>
      <c r="K2140" s="105"/>
      <c r="L2140" s="105"/>
      <c r="M2140" s="105"/>
      <c r="N2140" s="105"/>
      <c r="O2140" s="105"/>
      <c r="P2140"/>
      <c r="Q2140"/>
      <c r="R2140" s="106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5"/>
      <c r="C2141" s="105"/>
      <c r="D2141" s="105"/>
      <c r="E2141" s="105"/>
      <c r="F2141" s="105"/>
      <c r="G2141" s="105"/>
      <c r="H2141" s="105"/>
      <c r="I2141" s="105"/>
      <c r="J2141" s="105"/>
      <c r="K2141" s="105"/>
      <c r="L2141" s="105"/>
      <c r="M2141" s="105"/>
      <c r="N2141" s="105"/>
      <c r="O2141" s="105"/>
      <c r="P2141"/>
      <c r="Q2141"/>
      <c r="R2141" s="106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5"/>
      <c r="C2142" s="105"/>
      <c r="D2142" s="105"/>
      <c r="E2142" s="105"/>
      <c r="F2142" s="105"/>
      <c r="G2142" s="105"/>
      <c r="H2142" s="105"/>
      <c r="I2142" s="105"/>
      <c r="J2142" s="105"/>
      <c r="K2142" s="105"/>
      <c r="L2142" s="105"/>
      <c r="M2142" s="105"/>
      <c r="N2142" s="105"/>
      <c r="O2142" s="105"/>
      <c r="P2142"/>
      <c r="Q2142"/>
      <c r="R2142" s="106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5"/>
      <c r="C2143" s="105"/>
      <c r="D2143" s="105"/>
      <c r="E2143" s="105"/>
      <c r="F2143" s="105"/>
      <c r="G2143" s="105"/>
      <c r="H2143" s="105"/>
      <c r="I2143" s="105"/>
      <c r="J2143" s="105"/>
      <c r="K2143" s="105"/>
      <c r="L2143" s="105"/>
      <c r="M2143" s="105"/>
      <c r="N2143" s="105"/>
      <c r="O2143" s="105"/>
      <c r="P2143"/>
      <c r="Q2143"/>
      <c r="R2143" s="106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5"/>
      <c r="C2144" s="105"/>
      <c r="D2144" s="105"/>
      <c r="E2144" s="105"/>
      <c r="F2144" s="105"/>
      <c r="G2144" s="105"/>
      <c r="H2144" s="105"/>
      <c r="I2144" s="105"/>
      <c r="J2144" s="105"/>
      <c r="K2144" s="105"/>
      <c r="L2144" s="105"/>
      <c r="M2144" s="105"/>
      <c r="N2144" s="105"/>
      <c r="O2144" s="105"/>
      <c r="P2144"/>
      <c r="Q2144"/>
      <c r="R2144" s="106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5"/>
      <c r="C2145" s="105"/>
      <c r="D2145" s="105"/>
      <c r="E2145" s="105"/>
      <c r="F2145" s="105"/>
      <c r="G2145" s="105"/>
      <c r="H2145" s="105"/>
      <c r="I2145" s="105"/>
      <c r="J2145" s="105"/>
      <c r="K2145" s="105"/>
      <c r="L2145" s="105"/>
      <c r="M2145" s="105"/>
      <c r="N2145" s="105"/>
      <c r="O2145" s="105"/>
      <c r="P2145"/>
      <c r="Q2145"/>
      <c r="R2145" s="106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5"/>
      <c r="C2146" s="105"/>
      <c r="D2146" s="105"/>
      <c r="E2146" s="105"/>
      <c r="F2146" s="105"/>
      <c r="G2146" s="105"/>
      <c r="H2146" s="105"/>
      <c r="I2146" s="105"/>
      <c r="J2146" s="105"/>
      <c r="K2146" s="105"/>
      <c r="L2146" s="105"/>
      <c r="M2146" s="105"/>
      <c r="N2146" s="105"/>
      <c r="O2146" s="105"/>
      <c r="P2146"/>
      <c r="Q2146"/>
      <c r="R2146" s="106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5"/>
      <c r="C2147" s="105"/>
      <c r="D2147" s="105"/>
      <c r="E2147" s="105"/>
      <c r="F2147" s="105"/>
      <c r="G2147" s="105"/>
      <c r="H2147" s="105"/>
      <c r="I2147" s="105"/>
      <c r="J2147" s="105"/>
      <c r="K2147" s="105"/>
      <c r="L2147" s="105"/>
      <c r="M2147" s="105"/>
      <c r="N2147" s="105"/>
      <c r="O2147" s="105"/>
      <c r="P2147"/>
      <c r="Q2147"/>
      <c r="R2147" s="106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5"/>
      <c r="C2148" s="105"/>
      <c r="D2148" s="105"/>
      <c r="E2148" s="105"/>
      <c r="F2148" s="105"/>
      <c r="G2148" s="105"/>
      <c r="H2148" s="105"/>
      <c r="I2148" s="105"/>
      <c r="J2148" s="105"/>
      <c r="K2148" s="105"/>
      <c r="L2148" s="105"/>
      <c r="M2148" s="105"/>
      <c r="N2148" s="105"/>
      <c r="O2148" s="105"/>
      <c r="P2148"/>
      <c r="Q2148"/>
      <c r="R2148" s="106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5"/>
      <c r="C2149" s="105"/>
      <c r="D2149" s="105"/>
      <c r="E2149" s="105"/>
      <c r="F2149" s="105"/>
      <c r="G2149" s="105"/>
      <c r="H2149" s="105"/>
      <c r="I2149" s="105"/>
      <c r="J2149" s="105"/>
      <c r="K2149" s="105"/>
      <c r="L2149" s="105"/>
      <c r="M2149" s="105"/>
      <c r="N2149" s="105"/>
      <c r="O2149" s="105"/>
      <c r="P2149"/>
      <c r="Q2149"/>
      <c r="R2149" s="106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5"/>
      <c r="C2150" s="105"/>
      <c r="D2150" s="105"/>
      <c r="E2150" s="105"/>
      <c r="F2150" s="105"/>
      <c r="G2150" s="105"/>
      <c r="H2150" s="105"/>
      <c r="I2150" s="105"/>
      <c r="J2150" s="105"/>
      <c r="K2150" s="105"/>
      <c r="L2150" s="105"/>
      <c r="M2150" s="105"/>
      <c r="N2150" s="105"/>
      <c r="O2150" s="105"/>
      <c r="P2150"/>
      <c r="Q2150"/>
      <c r="R2150" s="106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5"/>
      <c r="C2151" s="105"/>
      <c r="D2151" s="105"/>
      <c r="E2151" s="105"/>
      <c r="F2151" s="105"/>
      <c r="G2151" s="105"/>
      <c r="H2151" s="105"/>
      <c r="I2151" s="105"/>
      <c r="J2151" s="105"/>
      <c r="K2151" s="105"/>
      <c r="L2151" s="105"/>
      <c r="M2151" s="105"/>
      <c r="N2151" s="105"/>
      <c r="O2151" s="105"/>
      <c r="P2151"/>
      <c r="Q2151"/>
      <c r="R2151" s="106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5"/>
      <c r="C2152" s="105"/>
      <c r="D2152" s="105"/>
      <c r="E2152" s="105"/>
      <c r="F2152" s="105"/>
      <c r="G2152" s="105"/>
      <c r="H2152" s="105"/>
      <c r="I2152" s="105"/>
      <c r="J2152" s="105"/>
      <c r="K2152" s="105"/>
      <c r="L2152" s="105"/>
      <c r="M2152" s="105"/>
      <c r="N2152" s="105"/>
      <c r="O2152" s="105"/>
      <c r="P2152"/>
      <c r="Q2152"/>
      <c r="R2152" s="106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5"/>
      <c r="C2153" s="105"/>
      <c r="D2153" s="105"/>
      <c r="E2153" s="105"/>
      <c r="F2153" s="105"/>
      <c r="G2153" s="105"/>
      <c r="H2153" s="105"/>
      <c r="I2153" s="105"/>
      <c r="J2153" s="105"/>
      <c r="K2153" s="105"/>
      <c r="L2153" s="105"/>
      <c r="M2153" s="105"/>
      <c r="N2153" s="105"/>
      <c r="O2153" s="105"/>
      <c r="P2153"/>
      <c r="Q2153"/>
      <c r="R2153" s="106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5"/>
      <c r="C2154" s="105"/>
      <c r="D2154" s="105"/>
      <c r="E2154" s="105"/>
      <c r="F2154" s="105"/>
      <c r="G2154" s="105"/>
      <c r="H2154" s="105"/>
      <c r="I2154" s="105"/>
      <c r="J2154" s="105"/>
      <c r="K2154" s="105"/>
      <c r="L2154" s="105"/>
      <c r="M2154" s="105"/>
      <c r="N2154" s="105"/>
      <c r="O2154" s="105"/>
      <c r="P2154"/>
      <c r="Q2154"/>
      <c r="R2154" s="106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5"/>
      <c r="C2155" s="105"/>
      <c r="D2155" s="105"/>
      <c r="E2155" s="105"/>
      <c r="F2155" s="105"/>
      <c r="G2155" s="105"/>
      <c r="H2155" s="105"/>
      <c r="I2155" s="105"/>
      <c r="J2155" s="105"/>
      <c r="K2155" s="105"/>
      <c r="L2155" s="105"/>
      <c r="M2155" s="105"/>
      <c r="N2155" s="105"/>
      <c r="O2155" s="105"/>
      <c r="P2155"/>
      <c r="Q2155"/>
      <c r="R2155" s="106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5"/>
      <c r="C2156" s="105"/>
      <c r="D2156" s="105"/>
      <c r="E2156" s="105"/>
      <c r="F2156" s="105"/>
      <c r="G2156" s="105"/>
      <c r="H2156" s="105"/>
      <c r="I2156" s="105"/>
      <c r="J2156" s="105"/>
      <c r="K2156" s="105"/>
      <c r="L2156" s="105"/>
      <c r="M2156" s="105"/>
      <c r="N2156" s="105"/>
      <c r="O2156" s="105"/>
      <c r="P2156"/>
      <c r="Q2156"/>
      <c r="R2156" s="106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5"/>
      <c r="C2157" s="105"/>
      <c r="D2157" s="105"/>
      <c r="E2157" s="105"/>
      <c r="F2157" s="105"/>
      <c r="G2157" s="105"/>
      <c r="H2157" s="105"/>
      <c r="I2157" s="105"/>
      <c r="J2157" s="105"/>
      <c r="K2157" s="105"/>
      <c r="L2157" s="105"/>
      <c r="M2157" s="105"/>
      <c r="N2157" s="105"/>
      <c r="O2157" s="105"/>
      <c r="P2157"/>
      <c r="Q2157"/>
      <c r="R2157" s="106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5"/>
      <c r="C2158" s="105"/>
      <c r="D2158" s="105"/>
      <c r="E2158" s="105"/>
      <c r="F2158" s="105"/>
      <c r="G2158" s="105"/>
      <c r="H2158" s="105"/>
      <c r="I2158" s="105"/>
      <c r="J2158" s="105"/>
      <c r="K2158" s="105"/>
      <c r="L2158" s="105"/>
      <c r="M2158" s="105"/>
      <c r="N2158" s="105"/>
      <c r="O2158" s="105"/>
      <c r="P2158"/>
      <c r="Q2158"/>
      <c r="R2158" s="106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5"/>
      <c r="C2159" s="105"/>
      <c r="D2159" s="105"/>
      <c r="E2159" s="105"/>
      <c r="F2159" s="105"/>
      <c r="G2159" s="105"/>
      <c r="H2159" s="105"/>
      <c r="I2159" s="105"/>
      <c r="J2159" s="105"/>
      <c r="K2159" s="105"/>
      <c r="L2159" s="105"/>
      <c r="M2159" s="105"/>
      <c r="N2159" s="105"/>
      <c r="O2159" s="105"/>
      <c r="P2159"/>
      <c r="Q2159"/>
      <c r="R2159" s="106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5"/>
      <c r="C2160" s="105"/>
      <c r="D2160" s="105"/>
      <c r="E2160" s="105"/>
      <c r="F2160" s="105"/>
      <c r="G2160" s="105"/>
      <c r="H2160" s="105"/>
      <c r="I2160" s="105"/>
      <c r="J2160" s="105"/>
      <c r="K2160" s="105"/>
      <c r="L2160" s="105"/>
      <c r="M2160" s="105"/>
      <c r="N2160" s="105"/>
      <c r="O2160" s="105"/>
      <c r="P2160"/>
      <c r="Q2160"/>
      <c r="R2160" s="106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5"/>
      <c r="C2161" s="105"/>
      <c r="D2161" s="105"/>
      <c r="E2161" s="105"/>
      <c r="F2161" s="105"/>
      <c r="G2161" s="105"/>
      <c r="H2161" s="105"/>
      <c r="I2161" s="105"/>
      <c r="J2161" s="105"/>
      <c r="K2161" s="105"/>
      <c r="L2161" s="105"/>
      <c r="M2161" s="105"/>
      <c r="N2161" s="105"/>
      <c r="O2161" s="105"/>
      <c r="P2161"/>
      <c r="Q2161"/>
      <c r="R2161" s="106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5"/>
      <c r="C2162" s="105"/>
      <c r="D2162" s="105"/>
      <c r="E2162" s="105"/>
      <c r="F2162" s="105"/>
      <c r="G2162" s="105"/>
      <c r="H2162" s="105"/>
      <c r="I2162" s="105"/>
      <c r="J2162" s="105"/>
      <c r="K2162" s="105"/>
      <c r="L2162" s="105"/>
      <c r="M2162" s="105"/>
      <c r="N2162" s="105"/>
      <c r="O2162" s="105"/>
      <c r="P2162"/>
      <c r="Q2162"/>
      <c r="R2162" s="106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5"/>
      <c r="C2163" s="105"/>
      <c r="D2163" s="105"/>
      <c r="E2163" s="105"/>
      <c r="F2163" s="105"/>
      <c r="G2163" s="105"/>
      <c r="H2163" s="105"/>
      <c r="I2163" s="105"/>
      <c r="J2163" s="105"/>
      <c r="K2163" s="105"/>
      <c r="L2163" s="105"/>
      <c r="M2163" s="105"/>
      <c r="N2163" s="105"/>
      <c r="O2163" s="105"/>
      <c r="P2163"/>
      <c r="Q2163"/>
      <c r="R2163" s="106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5"/>
      <c r="C2164" s="105"/>
      <c r="D2164" s="105"/>
      <c r="E2164" s="105"/>
      <c r="F2164" s="105"/>
      <c r="G2164" s="105"/>
      <c r="H2164" s="105"/>
      <c r="I2164" s="105"/>
      <c r="J2164" s="105"/>
      <c r="K2164" s="105"/>
      <c r="L2164" s="105"/>
      <c r="M2164" s="105"/>
      <c r="N2164" s="105"/>
      <c r="O2164" s="105"/>
      <c r="P2164"/>
      <c r="Q2164"/>
      <c r="R2164" s="106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5"/>
      <c r="C2165" s="105"/>
      <c r="D2165" s="105"/>
      <c r="E2165" s="105"/>
      <c r="F2165" s="105"/>
      <c r="G2165" s="105"/>
      <c r="H2165" s="105"/>
      <c r="I2165" s="105"/>
      <c r="J2165" s="105"/>
      <c r="K2165" s="105"/>
      <c r="L2165" s="105"/>
      <c r="M2165" s="105"/>
      <c r="N2165" s="105"/>
      <c r="O2165" s="105"/>
      <c r="P2165"/>
      <c r="Q2165"/>
      <c r="R2165" s="106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5"/>
      <c r="C2166" s="105"/>
      <c r="D2166" s="105"/>
      <c r="E2166" s="105"/>
      <c r="F2166" s="105"/>
      <c r="G2166" s="105"/>
      <c r="H2166" s="105"/>
      <c r="I2166" s="105"/>
      <c r="J2166" s="105"/>
      <c r="K2166" s="105"/>
      <c r="L2166" s="105"/>
      <c r="M2166" s="105"/>
      <c r="N2166" s="105"/>
      <c r="O2166" s="105"/>
      <c r="P2166"/>
      <c r="Q2166"/>
      <c r="R2166" s="106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5"/>
      <c r="C2167" s="105"/>
      <c r="D2167" s="105"/>
      <c r="E2167" s="105"/>
      <c r="F2167" s="105"/>
      <c r="G2167" s="105"/>
      <c r="H2167" s="105"/>
      <c r="I2167" s="105"/>
      <c r="J2167" s="105"/>
      <c r="K2167" s="105"/>
      <c r="L2167" s="105"/>
      <c r="M2167" s="105"/>
      <c r="N2167" s="105"/>
      <c r="O2167" s="105"/>
      <c r="P2167"/>
      <c r="Q2167"/>
      <c r="R2167" s="106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5"/>
      <c r="C2168" s="105"/>
      <c r="D2168" s="105"/>
      <c r="E2168" s="105"/>
      <c r="F2168" s="105"/>
      <c r="G2168" s="105"/>
      <c r="H2168" s="105"/>
      <c r="I2168" s="105"/>
      <c r="J2168" s="105"/>
      <c r="K2168" s="105"/>
      <c r="L2168" s="105"/>
      <c r="M2168" s="105"/>
      <c r="N2168" s="105"/>
      <c r="O2168" s="105"/>
      <c r="P2168"/>
      <c r="Q2168"/>
      <c r="R2168" s="106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5"/>
      <c r="C2169" s="105"/>
      <c r="D2169" s="105"/>
      <c r="E2169" s="105"/>
      <c r="F2169" s="105"/>
      <c r="G2169" s="105"/>
      <c r="H2169" s="105"/>
      <c r="I2169" s="105"/>
      <c r="J2169" s="105"/>
      <c r="K2169" s="105"/>
      <c r="L2169" s="105"/>
      <c r="M2169" s="105"/>
      <c r="N2169" s="105"/>
      <c r="O2169" s="105"/>
      <c r="P2169"/>
      <c r="Q2169"/>
      <c r="R2169" s="106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5"/>
      <c r="C2170" s="105"/>
      <c r="D2170" s="105"/>
      <c r="E2170" s="105"/>
      <c r="F2170" s="105"/>
      <c r="G2170" s="105"/>
      <c r="H2170" s="105"/>
      <c r="I2170" s="105"/>
      <c r="J2170" s="105"/>
      <c r="K2170" s="105"/>
      <c r="L2170" s="105"/>
      <c r="M2170" s="105"/>
      <c r="N2170" s="105"/>
      <c r="O2170" s="105"/>
      <c r="P2170"/>
      <c r="Q2170"/>
      <c r="R2170" s="106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5"/>
      <c r="C2171" s="105"/>
      <c r="D2171" s="105"/>
      <c r="E2171" s="105"/>
      <c r="F2171" s="105"/>
      <c r="G2171" s="105"/>
      <c r="H2171" s="105"/>
      <c r="I2171" s="105"/>
      <c r="J2171" s="105"/>
      <c r="K2171" s="105"/>
      <c r="L2171" s="105"/>
      <c r="M2171" s="105"/>
      <c r="N2171" s="105"/>
      <c r="O2171" s="105"/>
      <c r="P2171"/>
      <c r="Q2171"/>
      <c r="R2171" s="106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5"/>
      <c r="C2172" s="105"/>
      <c r="D2172" s="105"/>
      <c r="E2172" s="105"/>
      <c r="F2172" s="105"/>
      <c r="G2172" s="105"/>
      <c r="H2172" s="105"/>
      <c r="I2172" s="105"/>
      <c r="J2172" s="105"/>
      <c r="K2172" s="105"/>
      <c r="L2172" s="105"/>
      <c r="M2172" s="105"/>
      <c r="N2172" s="105"/>
      <c r="O2172" s="105"/>
      <c r="P2172"/>
      <c r="Q2172"/>
      <c r="R2172" s="106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5"/>
      <c r="C2173" s="105"/>
      <c r="D2173" s="105"/>
      <c r="E2173" s="105"/>
      <c r="F2173" s="105"/>
      <c r="G2173" s="105"/>
      <c r="H2173" s="105"/>
      <c r="I2173" s="105"/>
      <c r="J2173" s="105"/>
      <c r="K2173" s="105"/>
      <c r="L2173" s="105"/>
      <c r="M2173" s="105"/>
      <c r="N2173" s="105"/>
      <c r="O2173" s="105"/>
      <c r="P2173"/>
      <c r="Q2173"/>
      <c r="R2173" s="106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5"/>
      <c r="C2174" s="105"/>
      <c r="D2174" s="105"/>
      <c r="E2174" s="105"/>
      <c r="F2174" s="105"/>
      <c r="G2174" s="105"/>
      <c r="H2174" s="105"/>
      <c r="I2174" s="105"/>
      <c r="J2174" s="105"/>
      <c r="K2174" s="105"/>
      <c r="L2174" s="105"/>
      <c r="M2174" s="105"/>
      <c r="N2174" s="105"/>
      <c r="O2174" s="105"/>
      <c r="P2174"/>
      <c r="Q2174"/>
      <c r="R2174" s="106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5"/>
      <c r="C2175" s="105"/>
      <c r="D2175" s="105"/>
      <c r="E2175" s="105"/>
      <c r="F2175" s="105"/>
      <c r="G2175" s="105"/>
      <c r="H2175" s="105"/>
      <c r="I2175" s="105"/>
      <c r="J2175" s="105"/>
      <c r="K2175" s="105"/>
      <c r="L2175" s="105"/>
      <c r="M2175" s="105"/>
      <c r="N2175" s="105"/>
      <c r="O2175" s="105"/>
      <c r="P2175"/>
      <c r="Q2175"/>
      <c r="R2175" s="106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5"/>
      <c r="C2176" s="105"/>
      <c r="D2176" s="105"/>
      <c r="E2176" s="105"/>
      <c r="F2176" s="105"/>
      <c r="G2176" s="105"/>
      <c r="H2176" s="105"/>
      <c r="I2176" s="105"/>
      <c r="J2176" s="105"/>
      <c r="K2176" s="105"/>
      <c r="L2176" s="105"/>
      <c r="M2176" s="105"/>
      <c r="N2176" s="105"/>
      <c r="O2176" s="105"/>
      <c r="P2176"/>
      <c r="Q2176"/>
      <c r="R2176" s="106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5"/>
      <c r="C2177" s="105"/>
      <c r="D2177" s="105"/>
      <c r="E2177" s="105"/>
      <c r="F2177" s="105"/>
      <c r="G2177" s="105"/>
      <c r="H2177" s="105"/>
      <c r="I2177" s="105"/>
      <c r="J2177" s="105"/>
      <c r="K2177" s="105"/>
      <c r="L2177" s="105"/>
      <c r="M2177" s="105"/>
      <c r="N2177" s="105"/>
      <c r="O2177" s="105"/>
      <c r="P2177"/>
      <c r="Q2177"/>
      <c r="R2177" s="106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5"/>
      <c r="C2178" s="105"/>
      <c r="D2178" s="105"/>
      <c r="E2178" s="105"/>
      <c r="F2178" s="105"/>
      <c r="G2178" s="105"/>
      <c r="H2178" s="105"/>
      <c r="I2178" s="105"/>
      <c r="J2178" s="105"/>
      <c r="K2178" s="105"/>
      <c r="L2178" s="105"/>
      <c r="M2178" s="105"/>
      <c r="N2178" s="105"/>
      <c r="O2178" s="105"/>
      <c r="P2178"/>
      <c r="Q2178"/>
      <c r="R2178" s="106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5"/>
      <c r="C2179" s="105"/>
      <c r="D2179" s="105"/>
      <c r="E2179" s="105"/>
      <c r="F2179" s="105"/>
      <c r="G2179" s="105"/>
      <c r="H2179" s="105"/>
      <c r="I2179" s="105"/>
      <c r="J2179" s="105"/>
      <c r="K2179" s="105"/>
      <c r="L2179" s="105"/>
      <c r="M2179" s="105"/>
      <c r="N2179" s="105"/>
      <c r="O2179" s="105"/>
      <c r="P2179"/>
      <c r="Q2179"/>
      <c r="R2179" s="106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5"/>
      <c r="C2180" s="105"/>
      <c r="D2180" s="105"/>
      <c r="E2180" s="105"/>
      <c r="F2180" s="105"/>
      <c r="G2180" s="105"/>
      <c r="H2180" s="105"/>
      <c r="I2180" s="105"/>
      <c r="J2180" s="105"/>
      <c r="K2180" s="105"/>
      <c r="L2180" s="105"/>
      <c r="M2180" s="105"/>
      <c r="N2180" s="105"/>
      <c r="O2180" s="105"/>
      <c r="P2180"/>
      <c r="Q2180"/>
      <c r="R2180" s="106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5"/>
      <c r="C2181" s="105"/>
      <c r="D2181" s="105"/>
      <c r="E2181" s="105"/>
      <c r="F2181" s="105"/>
      <c r="G2181" s="105"/>
      <c r="H2181" s="105"/>
      <c r="I2181" s="105"/>
      <c r="J2181" s="105"/>
      <c r="K2181" s="105"/>
      <c r="L2181" s="105"/>
      <c r="M2181" s="105"/>
      <c r="N2181" s="105"/>
      <c r="O2181" s="105"/>
      <c r="P2181"/>
      <c r="Q2181"/>
      <c r="R2181" s="106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5"/>
      <c r="C2182" s="105"/>
      <c r="D2182" s="105"/>
      <c r="E2182" s="105"/>
      <c r="F2182" s="105"/>
      <c r="G2182" s="105"/>
      <c r="H2182" s="105"/>
      <c r="I2182" s="105"/>
      <c r="J2182" s="105"/>
      <c r="K2182" s="105"/>
      <c r="L2182" s="105"/>
      <c r="M2182" s="105"/>
      <c r="N2182" s="105"/>
      <c r="O2182" s="105"/>
      <c r="P2182"/>
      <c r="Q2182"/>
      <c r="R2182" s="106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5"/>
      <c r="C2183" s="105"/>
      <c r="D2183" s="105"/>
      <c r="E2183" s="105"/>
      <c r="F2183" s="105"/>
      <c r="G2183" s="105"/>
      <c r="H2183" s="105"/>
      <c r="I2183" s="105"/>
      <c r="J2183" s="105"/>
      <c r="K2183" s="105"/>
      <c r="L2183" s="105"/>
      <c r="M2183" s="105"/>
      <c r="N2183" s="105"/>
      <c r="O2183" s="105"/>
      <c r="P2183"/>
      <c r="Q2183"/>
      <c r="R2183" s="106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5"/>
      <c r="C2184" s="105"/>
      <c r="D2184" s="105"/>
      <c r="E2184" s="105"/>
      <c r="F2184" s="105"/>
      <c r="G2184" s="105"/>
      <c r="H2184" s="105"/>
      <c r="I2184" s="105"/>
      <c r="J2184" s="105"/>
      <c r="K2184" s="105"/>
      <c r="L2184" s="105"/>
      <c r="M2184" s="105"/>
      <c r="N2184" s="105"/>
      <c r="O2184" s="105"/>
      <c r="P2184"/>
      <c r="Q2184"/>
      <c r="R2184" s="106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5"/>
      <c r="C2185" s="105"/>
      <c r="D2185" s="105"/>
      <c r="E2185" s="105"/>
      <c r="F2185" s="105"/>
      <c r="G2185" s="105"/>
      <c r="H2185" s="105"/>
      <c r="I2185" s="105"/>
      <c r="J2185" s="105"/>
      <c r="K2185" s="105"/>
      <c r="L2185" s="105"/>
      <c r="M2185" s="105"/>
      <c r="N2185" s="105"/>
      <c r="O2185" s="105"/>
      <c r="P2185"/>
      <c r="Q2185"/>
      <c r="R2185" s="106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5"/>
      <c r="C2186" s="105"/>
      <c r="D2186" s="105"/>
      <c r="E2186" s="105"/>
      <c r="F2186" s="105"/>
      <c r="G2186" s="105"/>
      <c r="H2186" s="105"/>
      <c r="I2186" s="105"/>
      <c r="J2186" s="105"/>
      <c r="K2186" s="105"/>
      <c r="L2186" s="105"/>
      <c r="M2186" s="105"/>
      <c r="N2186" s="105"/>
      <c r="O2186" s="105"/>
      <c r="P2186"/>
      <c r="Q2186"/>
      <c r="R2186" s="106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5"/>
      <c r="C2187" s="105"/>
      <c r="D2187" s="105"/>
      <c r="E2187" s="105"/>
      <c r="F2187" s="105"/>
      <c r="G2187" s="105"/>
      <c r="H2187" s="105"/>
      <c r="I2187" s="105"/>
      <c r="J2187" s="105"/>
      <c r="K2187" s="105"/>
      <c r="L2187" s="105"/>
      <c r="M2187" s="105"/>
      <c r="N2187" s="105"/>
      <c r="O2187" s="105"/>
      <c r="P2187"/>
      <c r="Q2187"/>
      <c r="R2187" s="106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5"/>
      <c r="C2188" s="105"/>
      <c r="D2188" s="105"/>
      <c r="E2188" s="105"/>
      <c r="F2188" s="105"/>
      <c r="G2188" s="105"/>
      <c r="H2188" s="105"/>
      <c r="I2188" s="105"/>
      <c r="J2188" s="105"/>
      <c r="K2188" s="105"/>
      <c r="L2188" s="105"/>
      <c r="M2188" s="105"/>
      <c r="N2188" s="105"/>
      <c r="O2188" s="105"/>
      <c r="P2188"/>
      <c r="Q2188"/>
      <c r="R2188" s="106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5"/>
      <c r="C2189" s="105"/>
      <c r="D2189" s="105"/>
      <c r="E2189" s="105"/>
      <c r="F2189" s="105"/>
      <c r="G2189" s="105"/>
      <c r="H2189" s="105"/>
      <c r="I2189" s="105"/>
      <c r="J2189" s="105"/>
      <c r="K2189" s="105"/>
      <c r="L2189" s="105"/>
      <c r="M2189" s="105"/>
      <c r="N2189" s="105"/>
      <c r="O2189" s="105"/>
      <c r="P2189"/>
      <c r="Q2189"/>
      <c r="R2189" s="106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5"/>
      <c r="C2190" s="105"/>
      <c r="D2190" s="105"/>
      <c r="E2190" s="105"/>
      <c r="F2190" s="105"/>
      <c r="G2190" s="105"/>
      <c r="H2190" s="105"/>
      <c r="I2190" s="105"/>
      <c r="J2190" s="105"/>
      <c r="K2190" s="105"/>
      <c r="L2190" s="105"/>
      <c r="M2190" s="105"/>
      <c r="N2190" s="105"/>
      <c r="O2190" s="105"/>
      <c r="P2190"/>
      <c r="Q2190"/>
      <c r="R2190" s="106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  <row r="2191" spans="1:197" s="1" customFormat="1" x14ac:dyDescent="0.25">
      <c r="A2191"/>
      <c r="B2191" s="105"/>
      <c r="C2191" s="105"/>
      <c r="D2191" s="105"/>
      <c r="E2191" s="105"/>
      <c r="F2191" s="105"/>
      <c r="G2191" s="105"/>
      <c r="H2191" s="105"/>
      <c r="I2191" s="105"/>
      <c r="J2191" s="105"/>
      <c r="K2191" s="105"/>
      <c r="L2191" s="105"/>
      <c r="M2191" s="105"/>
      <c r="N2191" s="105"/>
      <c r="O2191" s="105"/>
      <c r="P2191"/>
      <c r="Q2191"/>
      <c r="R2191" s="106"/>
      <c r="DH2191" s="2"/>
      <c r="DI2191" s="2"/>
      <c r="DJ2191" s="2"/>
      <c r="DK2191" s="2"/>
      <c r="DL2191" s="2"/>
      <c r="DM2191" s="2"/>
      <c r="DN2191" s="2"/>
      <c r="DO2191" s="2"/>
      <c r="DP2191" s="2"/>
      <c r="DQ2191" s="2"/>
      <c r="DR2191" s="2"/>
      <c r="DS2191" s="2"/>
      <c r="DT2191" s="2"/>
      <c r="DU2191" s="2"/>
      <c r="DV2191" s="2"/>
      <c r="DW2191" s="2"/>
      <c r="DX2191" s="2"/>
      <c r="DY2191" s="2"/>
      <c r="DZ2191" s="2"/>
      <c r="EA2191" s="2"/>
      <c r="EB2191" s="2"/>
      <c r="EC2191" s="2"/>
      <c r="ED2191" s="2"/>
      <c r="EE2191" s="2"/>
      <c r="EF2191" s="2"/>
      <c r="EG2191" s="2"/>
      <c r="EH2191" s="2"/>
      <c r="EI2191" s="2"/>
      <c r="EJ2191" s="2"/>
      <c r="EK2191" s="2"/>
      <c r="EL2191" s="2"/>
      <c r="EM2191" s="2"/>
      <c r="EN2191" s="2"/>
      <c r="EO2191" s="2"/>
      <c r="EP2191" s="2"/>
      <c r="EQ2191" s="2"/>
      <c r="ER2191" s="2"/>
      <c r="ES2191" s="2"/>
      <c r="ET2191" s="2"/>
      <c r="EU2191" s="2"/>
      <c r="EV2191" s="2"/>
      <c r="EW2191" s="2"/>
      <c r="EX2191" s="2"/>
      <c r="EY2191" s="2"/>
      <c r="EZ2191" s="2"/>
      <c r="FA2191" s="2"/>
      <c r="FB2191" s="2"/>
      <c r="FC2191" s="2"/>
      <c r="FD2191" s="2"/>
      <c r="FE2191" s="2"/>
      <c r="FF2191" s="2"/>
      <c r="FG2191" s="2"/>
      <c r="FH2191" s="2"/>
      <c r="FI2191" s="2"/>
      <c r="FJ2191" s="2"/>
      <c r="FK2191" s="2"/>
      <c r="FL2191" s="2"/>
      <c r="FM2191" s="2"/>
      <c r="FN2191" s="2"/>
      <c r="FO2191" s="2"/>
      <c r="FP2191" s="2"/>
      <c r="FQ2191" s="2"/>
      <c r="FR2191" s="2"/>
      <c r="FS2191" s="2"/>
      <c r="FT2191" s="2"/>
      <c r="FU2191" s="2"/>
      <c r="FV2191" s="2"/>
      <c r="FW2191" s="2"/>
      <c r="FX2191" s="2"/>
      <c r="FY2191" s="2"/>
      <c r="FZ2191" s="2"/>
      <c r="GA2191" s="2"/>
      <c r="GB2191" s="2"/>
      <c r="GC2191" s="2"/>
      <c r="GD2191" s="2"/>
      <c r="GE2191" s="2"/>
      <c r="GF2191" s="2"/>
      <c r="GG2191" s="2"/>
      <c r="GH2191" s="2"/>
      <c r="GI2191" s="2"/>
      <c r="GJ2191" s="2"/>
      <c r="GK2191" s="2"/>
      <c r="GL2191" s="2"/>
      <c r="GM2191" s="2"/>
      <c r="GN2191" s="2"/>
      <c r="GO2191" s="2"/>
    </row>
    <row r="2192" spans="1:197" s="1" customFormat="1" x14ac:dyDescent="0.25">
      <c r="A2192"/>
      <c r="B2192" s="105"/>
      <c r="C2192" s="105"/>
      <c r="D2192" s="105"/>
      <c r="E2192" s="105"/>
      <c r="F2192" s="105"/>
      <c r="G2192" s="105"/>
      <c r="H2192" s="105"/>
      <c r="I2192" s="105"/>
      <c r="J2192" s="105"/>
      <c r="K2192" s="105"/>
      <c r="L2192" s="105"/>
      <c r="M2192" s="105"/>
      <c r="N2192" s="105"/>
      <c r="O2192" s="105"/>
      <c r="P2192"/>
      <c r="Q2192"/>
      <c r="R2192" s="106"/>
      <c r="DH2192" s="2"/>
      <c r="DI2192" s="2"/>
      <c r="DJ2192" s="2"/>
      <c r="DK2192" s="2"/>
      <c r="DL2192" s="2"/>
      <c r="DM2192" s="2"/>
      <c r="DN2192" s="2"/>
      <c r="DO2192" s="2"/>
      <c r="DP2192" s="2"/>
      <c r="DQ2192" s="2"/>
      <c r="DR2192" s="2"/>
      <c r="DS2192" s="2"/>
      <c r="DT2192" s="2"/>
      <c r="DU2192" s="2"/>
      <c r="DV2192" s="2"/>
      <c r="DW2192" s="2"/>
      <c r="DX2192" s="2"/>
      <c r="DY2192" s="2"/>
      <c r="DZ2192" s="2"/>
      <c r="EA2192" s="2"/>
      <c r="EB2192" s="2"/>
      <c r="EC2192" s="2"/>
      <c r="ED2192" s="2"/>
      <c r="EE2192" s="2"/>
      <c r="EF2192" s="2"/>
      <c r="EG2192" s="2"/>
      <c r="EH2192" s="2"/>
      <c r="EI2192" s="2"/>
      <c r="EJ2192" s="2"/>
      <c r="EK2192" s="2"/>
      <c r="EL2192" s="2"/>
      <c r="EM2192" s="2"/>
      <c r="EN2192" s="2"/>
      <c r="EO2192" s="2"/>
      <c r="EP2192" s="2"/>
      <c r="EQ2192" s="2"/>
      <c r="ER2192" s="2"/>
      <c r="ES2192" s="2"/>
      <c r="ET2192" s="2"/>
      <c r="EU2192" s="2"/>
      <c r="EV2192" s="2"/>
      <c r="EW2192" s="2"/>
      <c r="EX2192" s="2"/>
      <c r="EY2192" s="2"/>
      <c r="EZ2192" s="2"/>
      <c r="FA2192" s="2"/>
      <c r="FB2192" s="2"/>
      <c r="FC2192" s="2"/>
      <c r="FD2192" s="2"/>
      <c r="FE2192" s="2"/>
      <c r="FF2192" s="2"/>
      <c r="FG2192" s="2"/>
      <c r="FH2192" s="2"/>
      <c r="FI2192" s="2"/>
      <c r="FJ2192" s="2"/>
      <c r="FK2192" s="2"/>
      <c r="FL2192" s="2"/>
      <c r="FM2192" s="2"/>
      <c r="FN2192" s="2"/>
      <c r="FO2192" s="2"/>
      <c r="FP2192" s="2"/>
      <c r="FQ2192" s="2"/>
      <c r="FR2192" s="2"/>
      <c r="FS2192" s="2"/>
      <c r="FT2192" s="2"/>
      <c r="FU2192" s="2"/>
      <c r="FV2192" s="2"/>
      <c r="FW2192" s="2"/>
      <c r="FX2192" s="2"/>
      <c r="FY2192" s="2"/>
      <c r="FZ2192" s="2"/>
      <c r="GA2192" s="2"/>
      <c r="GB2192" s="2"/>
      <c r="GC2192" s="2"/>
      <c r="GD2192" s="2"/>
      <c r="GE2192" s="2"/>
      <c r="GF2192" s="2"/>
      <c r="GG2192" s="2"/>
      <c r="GH2192" s="2"/>
      <c r="GI2192" s="2"/>
      <c r="GJ2192" s="2"/>
      <c r="GK2192" s="2"/>
      <c r="GL2192" s="2"/>
      <c r="GM2192" s="2"/>
      <c r="GN2192" s="2"/>
      <c r="GO2192" s="2"/>
    </row>
  </sheetData>
  <mergeCells count="1">
    <mergeCell ref="A1:R2"/>
  </mergeCells>
  <printOptions horizontalCentered="1"/>
  <pageMargins left="0.2" right="0.2" top="0.5" bottom="0.5" header="0.3" footer="0.3"/>
  <pageSetup paperSize="9" scale="61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Portfolio-DECV'18</vt:lpstr>
      <vt:lpstr>Miscellaneous portfolio-DEC'18</vt:lpstr>
      <vt:lpstr>Segmentwise Report DEC 2018</vt:lpstr>
      <vt:lpstr>'Segmentwise Report DEC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2019-01-16T10:54:49Z</cp:lastPrinted>
  <dcterms:created xsi:type="dcterms:W3CDTF">2017-03-30T08:47:18Z</dcterms:created>
  <dcterms:modified xsi:type="dcterms:W3CDTF">2019-01-17T08:36:24Z</dcterms:modified>
</cp:coreProperties>
</file>